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zym\Desktop\inwestycje 2018-2023\"/>
    </mc:Choice>
  </mc:AlternateContent>
  <xr:revisionPtr revIDLastSave="0" documentId="13_ncr:1_{119B17C7-7EF2-404C-889A-A8AE3FD3700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2018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B42" i="1"/>
  <c r="I37" i="1" l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6" i="1"/>
  <c r="I32" i="1"/>
  <c r="I33" i="1"/>
  <c r="I34" i="1"/>
  <c r="I31" i="1"/>
  <c r="I19" i="1"/>
  <c r="I20" i="1"/>
  <c r="I21" i="1"/>
  <c r="I22" i="1"/>
  <c r="I23" i="1"/>
  <c r="I24" i="1"/>
  <c r="I25" i="1"/>
  <c r="I26" i="1"/>
  <c r="I27" i="1"/>
  <c r="I28" i="1"/>
  <c r="I29" i="1"/>
  <c r="I18" i="1"/>
  <c r="I8" i="1"/>
  <c r="I9" i="1"/>
  <c r="I10" i="1"/>
  <c r="I11" i="1"/>
  <c r="I12" i="1"/>
  <c r="I13" i="1"/>
  <c r="I14" i="1"/>
  <c r="I15" i="1"/>
  <c r="I16" i="1"/>
  <c r="I7" i="1"/>
  <c r="G35" i="1"/>
  <c r="I30" i="1"/>
  <c r="G17" i="1"/>
  <c r="I17" i="1" s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8" i="1"/>
  <c r="D26" i="1"/>
  <c r="D25" i="1"/>
  <c r="D15" i="1"/>
  <c r="D16" i="1"/>
  <c r="D17" i="1"/>
  <c r="D18" i="1"/>
  <c r="D19" i="1"/>
  <c r="D20" i="1"/>
  <c r="D21" i="1"/>
  <c r="D22" i="1"/>
  <c r="D23" i="1"/>
  <c r="D14" i="1"/>
  <c r="D8" i="1"/>
  <c r="D9" i="1"/>
  <c r="D10" i="1"/>
  <c r="D11" i="1"/>
  <c r="D12" i="1"/>
  <c r="D7" i="1"/>
  <c r="D27" i="1"/>
  <c r="D24" i="1"/>
  <c r="D13" i="1"/>
  <c r="D42" i="1" l="1"/>
  <c r="H53" i="1"/>
  <c r="G53" i="1"/>
  <c r="I53" i="1" s="1"/>
  <c r="B62" i="1"/>
</calcChain>
</file>

<file path=xl/sharedStrings.xml><?xml version="1.0" encoding="utf-8"?>
<sst xmlns="http://schemas.openxmlformats.org/spreadsheetml/2006/main" count="102" uniqueCount="98">
  <si>
    <t>SUPRAŚL</t>
  </si>
  <si>
    <t>TEREN GMINY</t>
  </si>
  <si>
    <t>Nazwa inwestycji</t>
  </si>
  <si>
    <t xml:space="preserve">Przebudowa stacji uzdatniania wody w Ogrodniczkach </t>
  </si>
  <si>
    <t>wodociąg w ul.Wysokiej w Grabówce</t>
  </si>
  <si>
    <t>wodociąg w ul.Abp.Gen.M.Chodakowskiego w Supraślu</t>
  </si>
  <si>
    <t>kanalizacja sanitarna w ul.Grzybowej w Grabówce - projekt</t>
  </si>
  <si>
    <t>zwrot nakładów mieszkańcom za  wybudowanie sieci wodno-kanalizacyjnej</t>
  </si>
  <si>
    <t>kanalizacja sanitarna w Zacisznej, Łagodnej, Miłej i Spacerowej w Sobolewie</t>
  </si>
  <si>
    <t>budowa bulwaru nad rzeka Supraśl (II etap)</t>
  </si>
  <si>
    <t>kanalizacja sanitarna i wodociag w rejonie ulic: Alejkowa, Przyjazna, Ładna, Przyjemna-projekt</t>
  </si>
  <si>
    <t>Targowisko w Supraślu</t>
  </si>
  <si>
    <t>Remont kładki oraz budowa miejsca rekreacji na obszerze zabytkowym Supraskiego Systemu Wodnego</t>
  </si>
  <si>
    <t>chodniki w ul.Akacjowej i Brzozowej w K.Zaścianki</t>
  </si>
  <si>
    <t>ulice: Kodeksu Supraskiego, Rymarka, Pustelnia Uroczysko w Supraślu (projekt)</t>
  </si>
  <si>
    <t xml:space="preserve">ul.Rejtana w Zaściankach </t>
  </si>
  <si>
    <t>ul.Kościelna i Ks.O.Sidorowicza w ramach rewitalizacji staromiejskiej części Supraśla  (I etap)</t>
  </si>
  <si>
    <t>ul.Kairska w Zaściankach</t>
  </si>
  <si>
    <t>ul.Uroczysko Pustelnia-projekt</t>
  </si>
  <si>
    <t>ul.Sosnowa i Pogodna w Zaściankach</t>
  </si>
  <si>
    <t>ul.Lewitówka-projekt i nawierzchnia</t>
  </si>
  <si>
    <t>budowa drogi w Henrykowie</t>
  </si>
  <si>
    <t>ul.Źródlana w Supraślu</t>
  </si>
  <si>
    <t xml:space="preserve">ul.Rybacka w Sobolewie </t>
  </si>
  <si>
    <t>powierzchniowe utwardzanie dróg (Ogrodniczki)</t>
  </si>
  <si>
    <t>ul.Tygrysia w Sobolewie</t>
  </si>
  <si>
    <t>powierzchniowe utwardzanie dróg -Karakule</t>
  </si>
  <si>
    <t xml:space="preserve">ul.Ogrodowa w Sobolewie </t>
  </si>
  <si>
    <t xml:space="preserve">powierzchniowe utwardzanie dróg Ciasne </t>
  </si>
  <si>
    <t>ul.Myśliwska, Prosta, Wysoka, Sadowa, Mokra, Wąska, Jodłowa, sięgacz ul.Ciołkowskiego  w Grabówce</t>
  </si>
  <si>
    <t>powierzchniowe utwardzanie dróg -Supraśl</t>
  </si>
  <si>
    <t>ul.Białostocka w Grabówce (sięgacz)</t>
  </si>
  <si>
    <t>zakup zmywarki gastronomicznej do SSP w Supraślu</t>
  </si>
  <si>
    <t>ul.Szosa Supraska</t>
  </si>
  <si>
    <t>wyposażenie gabinetu stomatologicznego w Ogrodniczkach</t>
  </si>
  <si>
    <t>kanalizacja deszczowa w rejonie ulic: Dębowa-Ciołkowskiego w Grabówce</t>
  </si>
  <si>
    <t>rozbudowa Zespołu Szkolno-Przedszkolnego w Ogrodniczkach</t>
  </si>
  <si>
    <t>wykonanie parkingów, placów zabaw, siłowni skatepark i pumptrack w Sobolewie, Henrykowie i Sowlanach (BO)</t>
  </si>
  <si>
    <t>zakup pieca konwekcyjnego, kserokopiarki, zestawu kompuderowego i zmywarkido Przedszkola w Supraślu</t>
  </si>
  <si>
    <t>powierzchniowe utwardzanie dróg (Grabówka)</t>
  </si>
  <si>
    <t>zakup agregatu prądotwórczego dla przedszkola w Supraślu</t>
  </si>
  <si>
    <t>powierzchniowe utwardzanie dróg (Sobolewo)</t>
  </si>
  <si>
    <t>adaptacja CKiR na klub Senior+</t>
  </si>
  <si>
    <t xml:space="preserve">powierzchniowe utwardzanie dróg - Zaścianki </t>
  </si>
  <si>
    <t>Ogród Saski w Supraslu</t>
  </si>
  <si>
    <t>powierzchniowe utwardzanie dróg - Henrykowo</t>
  </si>
  <si>
    <t>Skwer 100 rocznicy odzyskania niepodległości</t>
  </si>
  <si>
    <t>powierzchniowe utwardzanie dróg (Sowlany)</t>
  </si>
  <si>
    <t>modernizacja oświetlenia we wsiach puszczańskich</t>
  </si>
  <si>
    <t>przebudowa cmentarza w Grabówce - projekt i wykonanie</t>
  </si>
  <si>
    <t>modernizacja oświetlenia w Supraślu</t>
  </si>
  <si>
    <t>wyposażenie gabinetu stomatologicznego w Sobolewie</t>
  </si>
  <si>
    <t>modernizacja oświetlenia w Ciasnem</t>
  </si>
  <si>
    <t>rozbudowa SP w Sobolewie</t>
  </si>
  <si>
    <t>wykup gruntów pod budowę dróg-Supraśl</t>
  </si>
  <si>
    <t xml:space="preserve">monitoring do autobusu SP w Sobolewie </t>
  </si>
  <si>
    <t>wykup gruntów pod budowę dróg-Wsie Puszczańskie</t>
  </si>
  <si>
    <t>rozbudowa infrastruktury boiska w Sobolewie (nawodnienie)</t>
  </si>
  <si>
    <t>wykup gruntów pod budowę dróg-Ogrodniczki</t>
  </si>
  <si>
    <t xml:space="preserve">budowa przedszkola w Grabówce </t>
  </si>
  <si>
    <t>wykup gruntów pod budowę dróg-Ciasne</t>
  </si>
  <si>
    <t xml:space="preserve">modernizacja oświetlenia w Henrykowie </t>
  </si>
  <si>
    <t>wykup gruntów pod budowę dróg-Karakule</t>
  </si>
  <si>
    <t>modernizacja oświetlenia w Sobolewie</t>
  </si>
  <si>
    <t>dotacja dla powiatu na budowę drogi na odcinku Ciasne -Ogrodniczki</t>
  </si>
  <si>
    <t>modernizacja oświetlenia w Zaściankach</t>
  </si>
  <si>
    <t>dotacja dla powiatu na projekt i przebudowę ul.Nowej do AL.Niepodległości w Supraslu</t>
  </si>
  <si>
    <t>modernizacja i rozbudowa oświetlenia p/Szosie Baranowickiej w Zaściankach</t>
  </si>
  <si>
    <t>dotacja dla powiatu na projekt rozbudowy na odcinku Sowlany -Karakule (ścieżka rowerowa)</t>
  </si>
  <si>
    <t>modernizacja oświetlenia w Sowlanach</t>
  </si>
  <si>
    <t>modernizacja budynku komunalnego w Supraslu</t>
  </si>
  <si>
    <t xml:space="preserve">modernizacja oświetlenia w Grabówce </t>
  </si>
  <si>
    <t>rozbudowa systemu nawadniającego boisko w Grabówce</t>
  </si>
  <si>
    <t>doposażenie placów zabaw w Henrykowie, Sobolewie i Sowlanach (BO)</t>
  </si>
  <si>
    <t>budowa infrastruktury sportowej: skatepark, pumptrack, siłownie zewnętrzne w Henrykowie, Sobolewie i Sowlanach (BO)</t>
  </si>
  <si>
    <t>wykup gruntów pod budowę dróg-Sowlany</t>
  </si>
  <si>
    <t>wykup gruntów pod budowę dróg-Zaścianki</t>
  </si>
  <si>
    <t>wykup gruntów pod budowę dróg-Grabówka</t>
  </si>
  <si>
    <t>wykup gruntów pod budowę dróg-Henrykowo</t>
  </si>
  <si>
    <t>wykup gruntów pod budowę dróg-Sobolewo</t>
  </si>
  <si>
    <t>dotacja dla powiatu na budowę drogi na odcinku Henrykowo-Sobolewo</t>
  </si>
  <si>
    <t>dotacja dla powiatu na wykonanie projekt i budowę drogi od ul.42 Pułku Piechoty do Sowlan</t>
  </si>
  <si>
    <t>Przyjaciele dzieci- nowe przedszkole w Grabówce</t>
  </si>
  <si>
    <t>ŚRODKI Z UE</t>
  </si>
  <si>
    <t xml:space="preserve">Nazwa zadania </t>
  </si>
  <si>
    <t xml:space="preserve">Kwota </t>
  </si>
  <si>
    <t>Ja w internecie. Program rozwoju kompetencji cyfrowych</t>
  </si>
  <si>
    <t>Jestem przedszkolakiem</t>
  </si>
  <si>
    <t>Pasja, edukacja, kompetencje- rozwój kompetencji kluczowych u dzieci</t>
  </si>
  <si>
    <t>Modernizacja indywidualnych źródeł energii  cieplnej lub elektrycznej w Gminie Supraśl</t>
  </si>
  <si>
    <t>OGÓŁEM</t>
  </si>
  <si>
    <t>OGÓEM</t>
  </si>
  <si>
    <t>Środki zewnętrzne</t>
  </si>
  <si>
    <t>środki UE</t>
  </si>
  <si>
    <t>środki krajowe</t>
  </si>
  <si>
    <t>Śodki własne</t>
  </si>
  <si>
    <t>Cała kwota z budżetu gminy</t>
  </si>
  <si>
    <t>Środki własne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</si>
</sst>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4" fontId="0" fillId="0" borderId="5" xfId="0" applyNumberFormat="1" applyBorder="1"/>
    <xf numFmtId="0" fontId="0" fillId="2" borderId="5" xfId="0" applyFill="1" applyBorder="1"/>
    <xf numFmtId="4" fontId="2" fillId="0" borderId="5" xfId="0" applyNumberFormat="1" applyFont="1" applyBorder="1"/>
    <xf numFmtId="4" fontId="3" fillId="0" borderId="5" xfId="0" applyNumberFormat="1" applyFont="1" applyBorder="1"/>
    <xf numFmtId="0" fontId="1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4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0" fillId="0" borderId="5" xfId="0" applyNumberFormat="1" applyBorder="1" applyAlignment="1">
      <alignment wrapText="1"/>
    </xf>
    <xf numFmtId="4" fontId="0" fillId="2" borderId="5" xfId="0" applyNumberFormat="1" applyFill="1" applyBorder="1"/>
    <xf numFmtId="2" fontId="0" fillId="0" borderId="5" xfId="0" applyNumberFormat="1" applyBorder="1"/>
    <xf numFmtId="3" fontId="0" fillId="0" borderId="0" xfId="0" applyNumberFormat="1"/>
    <xf numFmtId="0" fontId="1" fillId="2" borderId="5" xfId="0" applyFont="1" applyFill="1" applyBorder="1" applyAlignment="1">
      <alignment horizontal="center" vertical="center" wrapText="1"/>
    </xf>
    <xf numFmtId="0" fontId="0" fillId="3" borderId="5" xfId="0" applyFill="1" applyBorder="1"/>
    <xf numFmtId="4" fontId="0" fillId="3" borderId="5" xfId="0" applyNumberFormat="1" applyFill="1" applyBorder="1"/>
    <xf numFmtId="4" fontId="0" fillId="2" borderId="5" xfId="0" applyNumberForma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5" fillId="0" borderId="5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zym\Desktop\inwestycje%202018-2023\Inwestycja-%20w&#322;asciwa.xlsx" TargetMode="External"/><Relationship Id="rId1" Type="http://schemas.openxmlformats.org/officeDocument/2006/relationships/externalLinkPath" Target="Inwestycja-%20w&#322;asci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wykresy"/>
      <sheetName val="wydatki bieżące"/>
    </sheetNames>
    <sheetDataSet>
      <sheetData sheetId="0">
        <row r="44">
          <cell r="A44" t="str">
            <v>Supraśl, Karakule, Ogrodniczki, Ciasne, Wsie Puszczańskie</v>
          </cell>
          <cell r="B44">
            <v>15065906.07</v>
          </cell>
        </row>
        <row r="45">
          <cell r="A45" t="str">
            <v>Grabówka, Zaścianki, Sobolewo, Sowlany, Henrykowo</v>
          </cell>
          <cell r="B45">
            <v>25152051.41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B7">
            <v>2018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topLeftCell="A40" zoomScaleNormal="100" workbookViewId="0">
      <selection activeCell="A15" sqref="A15"/>
    </sheetView>
  </sheetViews>
  <sheetFormatPr defaultRowHeight="15" x14ac:dyDescent="0.25"/>
  <cols>
    <col min="1" max="1" width="48.28515625" customWidth="1"/>
    <col min="2" max="2" width="14.5703125" customWidth="1"/>
    <col min="3" max="3" width="16.140625" customWidth="1"/>
    <col min="4" max="4" width="15.7109375" customWidth="1"/>
    <col min="6" max="6" width="40.28515625" customWidth="1"/>
    <col min="7" max="7" width="13.7109375" customWidth="1"/>
    <col min="8" max="8" width="15" customWidth="1"/>
    <col min="9" max="9" width="14" customWidth="1"/>
  </cols>
  <sheetData>
    <row r="1" spans="1:9" x14ac:dyDescent="0.25">
      <c r="A1" s="29">
        <v>2018</v>
      </c>
      <c r="B1" s="30"/>
      <c r="C1" s="30"/>
      <c r="D1" s="30"/>
      <c r="E1" s="30"/>
      <c r="F1" s="30"/>
      <c r="G1" s="30"/>
      <c r="H1" s="30"/>
      <c r="I1" s="31"/>
    </row>
    <row r="3" spans="1:9" x14ac:dyDescent="0.25">
      <c r="A3" s="25" t="s">
        <v>0</v>
      </c>
      <c r="B3" s="26"/>
      <c r="F3" s="25" t="s">
        <v>1</v>
      </c>
      <c r="G3" s="26"/>
    </row>
    <row r="4" spans="1:9" x14ac:dyDescent="0.25">
      <c r="A4" s="27"/>
      <c r="B4" s="28"/>
      <c r="F4" s="27"/>
      <c r="G4" s="28"/>
    </row>
    <row r="5" spans="1:9" ht="51" customHeight="1" x14ac:dyDescent="0.25">
      <c r="A5" s="1" t="s">
        <v>2</v>
      </c>
      <c r="B5" s="2" t="s">
        <v>95</v>
      </c>
      <c r="C5" s="18" t="s">
        <v>92</v>
      </c>
      <c r="D5" s="18" t="s">
        <v>96</v>
      </c>
      <c r="F5" s="1" t="s">
        <v>2</v>
      </c>
      <c r="G5" s="2" t="s">
        <v>97</v>
      </c>
      <c r="H5" s="18" t="s">
        <v>92</v>
      </c>
      <c r="I5" s="18" t="s">
        <v>96</v>
      </c>
    </row>
    <row r="6" spans="1:9" x14ac:dyDescent="0.25">
      <c r="A6" s="3"/>
      <c r="B6" s="3"/>
      <c r="C6" s="3"/>
      <c r="D6" s="3"/>
      <c r="F6" s="3"/>
      <c r="G6" s="3"/>
      <c r="H6" s="3"/>
      <c r="I6" s="3"/>
    </row>
    <row r="7" spans="1:9" ht="27" customHeight="1" x14ac:dyDescent="0.25">
      <c r="A7" s="4" t="s">
        <v>3</v>
      </c>
      <c r="B7" s="5">
        <v>647530.18000000005</v>
      </c>
      <c r="C7" s="23">
        <v>0</v>
      </c>
      <c r="D7" s="5">
        <f>B7+C7</f>
        <v>647530.18000000005</v>
      </c>
      <c r="F7" s="3" t="s">
        <v>4</v>
      </c>
      <c r="G7" s="5">
        <v>79203.39</v>
      </c>
      <c r="H7" s="16">
        <v>0</v>
      </c>
      <c r="I7" s="5">
        <f>G7+H7</f>
        <v>79203.39</v>
      </c>
    </row>
    <row r="8" spans="1:9" ht="37.9" customHeight="1" x14ac:dyDescent="0.25">
      <c r="A8" s="4" t="s">
        <v>5</v>
      </c>
      <c r="B8" s="5">
        <v>79147.16</v>
      </c>
      <c r="C8" s="23">
        <v>0</v>
      </c>
      <c r="D8" s="5">
        <f t="shared" ref="D8:D12" si="0">B8+C8</f>
        <v>79147.16</v>
      </c>
      <c r="F8" s="4" t="s">
        <v>6</v>
      </c>
      <c r="G8" s="5">
        <v>13500</v>
      </c>
      <c r="H8" s="16">
        <v>0</v>
      </c>
      <c r="I8" s="5">
        <f t="shared" ref="I8:I16" si="1">G8+H8</f>
        <v>13500</v>
      </c>
    </row>
    <row r="9" spans="1:9" ht="45.6" customHeight="1" x14ac:dyDescent="0.25">
      <c r="A9" s="4" t="s">
        <v>7</v>
      </c>
      <c r="B9" s="5">
        <v>20617.330000000002</v>
      </c>
      <c r="C9" s="23">
        <v>0</v>
      </c>
      <c r="D9" s="5">
        <f t="shared" si="0"/>
        <v>20617.330000000002</v>
      </c>
      <c r="F9" s="4" t="s">
        <v>8</v>
      </c>
      <c r="G9" s="5">
        <v>28393</v>
      </c>
      <c r="H9" s="16">
        <v>0</v>
      </c>
      <c r="I9" s="5">
        <f t="shared" si="1"/>
        <v>28393</v>
      </c>
    </row>
    <row r="10" spans="1:9" ht="53.45" customHeight="1" x14ac:dyDescent="0.25">
      <c r="A10" s="3" t="s">
        <v>9</v>
      </c>
      <c r="B10" s="5">
        <v>24354</v>
      </c>
      <c r="C10" s="23">
        <v>0</v>
      </c>
      <c r="D10" s="5">
        <f t="shared" si="0"/>
        <v>24354</v>
      </c>
      <c r="F10" s="4" t="s">
        <v>10</v>
      </c>
      <c r="G10" s="5">
        <v>1235.1099999999999</v>
      </c>
      <c r="H10" s="16">
        <v>0</v>
      </c>
      <c r="I10" s="5">
        <f t="shared" si="1"/>
        <v>1235.1099999999999</v>
      </c>
    </row>
    <row r="11" spans="1:9" ht="48" customHeight="1" x14ac:dyDescent="0.25">
      <c r="A11" s="4" t="s">
        <v>11</v>
      </c>
      <c r="B11" s="5">
        <v>2509019</v>
      </c>
      <c r="C11" s="23">
        <v>0</v>
      </c>
      <c r="D11" s="5">
        <f t="shared" si="0"/>
        <v>2509019</v>
      </c>
      <c r="F11" s="4" t="s">
        <v>7</v>
      </c>
      <c r="G11" s="5">
        <v>93340.01</v>
      </c>
      <c r="H11" s="16">
        <v>0</v>
      </c>
      <c r="I11" s="5">
        <f t="shared" si="1"/>
        <v>93340.01</v>
      </c>
    </row>
    <row r="12" spans="1:9" ht="45" x14ac:dyDescent="0.25">
      <c r="A12" s="4" t="s">
        <v>12</v>
      </c>
      <c r="B12" s="5">
        <v>73800</v>
      </c>
      <c r="C12" s="23">
        <v>0</v>
      </c>
      <c r="D12" s="5">
        <f t="shared" si="0"/>
        <v>73800</v>
      </c>
      <c r="F12" s="3" t="s">
        <v>13</v>
      </c>
      <c r="G12" s="5">
        <v>18000</v>
      </c>
      <c r="H12" s="16">
        <v>0</v>
      </c>
      <c r="I12" s="5">
        <f t="shared" si="1"/>
        <v>18000</v>
      </c>
    </row>
    <row r="13" spans="1:9" ht="30" x14ac:dyDescent="0.25">
      <c r="A13" s="4" t="s">
        <v>14</v>
      </c>
      <c r="B13" s="5">
        <v>751425</v>
      </c>
      <c r="C13" s="21">
        <v>605611</v>
      </c>
      <c r="D13" s="5">
        <f>B13+C13</f>
        <v>1357036</v>
      </c>
      <c r="F13" s="3" t="s">
        <v>15</v>
      </c>
      <c r="G13" s="5">
        <v>42066</v>
      </c>
      <c r="H13" s="16">
        <v>0</v>
      </c>
      <c r="I13" s="5">
        <f t="shared" si="1"/>
        <v>42066</v>
      </c>
    </row>
    <row r="14" spans="1:9" ht="30" x14ac:dyDescent="0.25">
      <c r="A14" s="4" t="s">
        <v>16</v>
      </c>
      <c r="B14" s="5">
        <v>3785451.33</v>
      </c>
      <c r="C14" s="23">
        <v>0</v>
      </c>
      <c r="D14" s="5">
        <f>B14+C14</f>
        <v>3785451.33</v>
      </c>
      <c r="F14" s="3" t="s">
        <v>17</v>
      </c>
      <c r="G14" s="5">
        <v>171266</v>
      </c>
      <c r="H14" s="16">
        <v>0</v>
      </c>
      <c r="I14" s="5">
        <f t="shared" si="1"/>
        <v>171266</v>
      </c>
    </row>
    <row r="15" spans="1:9" x14ac:dyDescent="0.25">
      <c r="A15" s="3" t="s">
        <v>18</v>
      </c>
      <c r="B15" s="5">
        <v>77490</v>
      </c>
      <c r="C15" s="23">
        <v>0</v>
      </c>
      <c r="D15" s="5">
        <f t="shared" ref="D15:D23" si="2">B15+C15</f>
        <v>77490</v>
      </c>
      <c r="F15" s="3" t="s">
        <v>19</v>
      </c>
      <c r="G15" s="5">
        <v>49200</v>
      </c>
      <c r="H15" s="16">
        <v>0</v>
      </c>
      <c r="I15" s="5">
        <f t="shared" si="1"/>
        <v>49200</v>
      </c>
    </row>
    <row r="16" spans="1:9" x14ac:dyDescent="0.25">
      <c r="A16" s="3" t="s">
        <v>20</v>
      </c>
      <c r="B16" s="5">
        <v>38130</v>
      </c>
      <c r="C16" s="23">
        <v>0</v>
      </c>
      <c r="D16" s="5">
        <f t="shared" si="2"/>
        <v>38130</v>
      </c>
      <c r="F16" s="3" t="s">
        <v>21</v>
      </c>
      <c r="G16" s="5">
        <v>55202.400000000001</v>
      </c>
      <c r="H16" s="16">
        <v>0</v>
      </c>
      <c r="I16" s="5">
        <f t="shared" si="1"/>
        <v>55202.400000000001</v>
      </c>
    </row>
    <row r="17" spans="1:9" x14ac:dyDescent="0.25">
      <c r="A17" s="3" t="s">
        <v>22</v>
      </c>
      <c r="B17" s="5">
        <v>44895</v>
      </c>
      <c r="C17" s="23">
        <v>0</v>
      </c>
      <c r="D17" s="5">
        <f t="shared" si="2"/>
        <v>44895</v>
      </c>
      <c r="F17" s="3" t="s">
        <v>23</v>
      </c>
      <c r="G17" s="5">
        <f>7501392.53-H17</f>
        <v>5001392.53</v>
      </c>
      <c r="H17" s="6">
        <v>2500000</v>
      </c>
      <c r="I17" s="5">
        <f>G17+H17</f>
        <v>7501392.5300000003</v>
      </c>
    </row>
    <row r="18" spans="1:9" x14ac:dyDescent="0.25">
      <c r="A18" s="3" t="s">
        <v>24</v>
      </c>
      <c r="B18" s="5">
        <v>369949.42</v>
      </c>
      <c r="C18" s="23">
        <v>0</v>
      </c>
      <c r="D18" s="5">
        <f t="shared" si="2"/>
        <v>369949.42</v>
      </c>
      <c r="F18" s="3" t="s">
        <v>25</v>
      </c>
      <c r="G18" s="5">
        <v>795397</v>
      </c>
      <c r="H18" s="16">
        <v>0</v>
      </c>
      <c r="I18" s="5">
        <f>G18+H18</f>
        <v>795397</v>
      </c>
    </row>
    <row r="19" spans="1:9" x14ac:dyDescent="0.25">
      <c r="A19" s="3" t="s">
        <v>26</v>
      </c>
      <c r="B19" s="5">
        <v>234809.09</v>
      </c>
      <c r="C19" s="23">
        <v>0</v>
      </c>
      <c r="D19" s="5">
        <f t="shared" si="2"/>
        <v>234809.09</v>
      </c>
      <c r="F19" s="3" t="s">
        <v>27</v>
      </c>
      <c r="G19" s="5">
        <v>1867546.24</v>
      </c>
      <c r="H19" s="16">
        <v>0</v>
      </c>
      <c r="I19" s="5">
        <f t="shared" ref="I19:I29" si="3">G19+H19</f>
        <v>1867546.24</v>
      </c>
    </row>
    <row r="20" spans="1:9" ht="48.6" customHeight="1" x14ac:dyDescent="0.25">
      <c r="A20" s="3" t="s">
        <v>28</v>
      </c>
      <c r="B20" s="5">
        <v>250742.34</v>
      </c>
      <c r="C20" s="23">
        <v>0</v>
      </c>
      <c r="D20" s="5">
        <f t="shared" si="2"/>
        <v>250742.34</v>
      </c>
      <c r="F20" s="4" t="s">
        <v>29</v>
      </c>
      <c r="G20" s="5">
        <v>514814.42</v>
      </c>
      <c r="H20" s="16">
        <v>0</v>
      </c>
      <c r="I20" s="5">
        <f t="shared" si="3"/>
        <v>514814.42</v>
      </c>
    </row>
    <row r="21" spans="1:9" x14ac:dyDescent="0.25">
      <c r="A21" s="3" t="s">
        <v>30</v>
      </c>
      <c r="B21" s="5">
        <v>700894.71999999997</v>
      </c>
      <c r="C21" s="23">
        <v>0</v>
      </c>
      <c r="D21" s="5">
        <f t="shared" si="2"/>
        <v>700894.71999999997</v>
      </c>
      <c r="F21" s="3" t="s">
        <v>31</v>
      </c>
      <c r="G21" s="5">
        <v>125207.85</v>
      </c>
      <c r="H21" s="16">
        <v>0</v>
      </c>
      <c r="I21" s="5">
        <f t="shared" si="3"/>
        <v>125207.85</v>
      </c>
    </row>
    <row r="22" spans="1:9" x14ac:dyDescent="0.25">
      <c r="A22" s="3" t="s">
        <v>32</v>
      </c>
      <c r="B22" s="5">
        <v>10442</v>
      </c>
      <c r="C22" s="23">
        <v>0</v>
      </c>
      <c r="D22" s="5">
        <f t="shared" si="2"/>
        <v>10442</v>
      </c>
      <c r="F22" s="3" t="s">
        <v>33</v>
      </c>
      <c r="G22" s="5">
        <v>46000</v>
      </c>
      <c r="H22" s="16">
        <v>0</v>
      </c>
      <c r="I22" s="5">
        <f t="shared" si="3"/>
        <v>46000</v>
      </c>
    </row>
    <row r="23" spans="1:9" ht="40.15" customHeight="1" x14ac:dyDescent="0.25">
      <c r="A23" s="4" t="s">
        <v>34</v>
      </c>
      <c r="B23" s="5">
        <v>65005.2</v>
      </c>
      <c r="C23" s="23">
        <v>0</v>
      </c>
      <c r="D23" s="5">
        <f t="shared" si="2"/>
        <v>65005.2</v>
      </c>
      <c r="F23" s="4" t="s">
        <v>35</v>
      </c>
      <c r="G23" s="5">
        <v>657092.61</v>
      </c>
      <c r="H23" s="16">
        <v>0</v>
      </c>
      <c r="I23" s="5">
        <f t="shared" si="3"/>
        <v>657092.61</v>
      </c>
    </row>
    <row r="24" spans="1:9" ht="54" customHeight="1" x14ac:dyDescent="0.25">
      <c r="A24" s="4" t="s">
        <v>36</v>
      </c>
      <c r="B24" s="5">
        <v>1573901</v>
      </c>
      <c r="C24" s="22">
        <v>1329649</v>
      </c>
      <c r="D24" s="5">
        <f>B24+C24</f>
        <v>2903550</v>
      </c>
      <c r="F24" s="4" t="s">
        <v>37</v>
      </c>
      <c r="G24" s="5">
        <v>629233.89</v>
      </c>
      <c r="H24" s="16">
        <v>0</v>
      </c>
      <c r="I24" s="5">
        <f t="shared" si="3"/>
        <v>629233.89</v>
      </c>
    </row>
    <row r="25" spans="1:9" ht="45" x14ac:dyDescent="0.25">
      <c r="A25" s="4" t="s">
        <v>38</v>
      </c>
      <c r="B25" s="5">
        <v>12500</v>
      </c>
      <c r="C25" s="23">
        <v>0</v>
      </c>
      <c r="D25" s="5">
        <f>B25+C25</f>
        <v>12500</v>
      </c>
      <c r="F25" s="3" t="s">
        <v>39</v>
      </c>
      <c r="G25" s="5">
        <v>585989.14</v>
      </c>
      <c r="H25" s="16">
        <v>0</v>
      </c>
      <c r="I25" s="5">
        <f t="shared" si="3"/>
        <v>585989.14</v>
      </c>
    </row>
    <row r="26" spans="1:9" ht="30" x14ac:dyDescent="0.25">
      <c r="A26" s="4" t="s">
        <v>40</v>
      </c>
      <c r="B26" s="5">
        <v>65997.460000000006</v>
      </c>
      <c r="C26" s="23">
        <v>0</v>
      </c>
      <c r="D26" s="5">
        <f>B26+C26</f>
        <v>65997.460000000006</v>
      </c>
      <c r="F26" s="3" t="s">
        <v>41</v>
      </c>
      <c r="G26" s="5">
        <v>370353.3</v>
      </c>
      <c r="H26" s="16">
        <v>0</v>
      </c>
      <c r="I26" s="5">
        <f t="shared" si="3"/>
        <v>370353.3</v>
      </c>
    </row>
    <row r="27" spans="1:9" x14ac:dyDescent="0.25">
      <c r="A27" s="4" t="s">
        <v>42</v>
      </c>
      <c r="B27" s="5">
        <v>50500</v>
      </c>
      <c r="C27" s="22">
        <v>120000</v>
      </c>
      <c r="D27" s="14">
        <f>B27+C27</f>
        <v>170500</v>
      </c>
      <c r="F27" s="3" t="s">
        <v>43</v>
      </c>
      <c r="G27" s="5">
        <v>380900.63</v>
      </c>
      <c r="H27" s="16">
        <v>0</v>
      </c>
      <c r="I27" s="5">
        <f t="shared" si="3"/>
        <v>380900.63</v>
      </c>
    </row>
    <row r="28" spans="1:9" x14ac:dyDescent="0.25">
      <c r="A28" s="3" t="s">
        <v>44</v>
      </c>
      <c r="B28" s="5">
        <v>109470</v>
      </c>
      <c r="C28" s="23">
        <v>0</v>
      </c>
      <c r="D28" s="5">
        <f>B28+C28</f>
        <v>109470</v>
      </c>
      <c r="F28" s="3" t="s">
        <v>45</v>
      </c>
      <c r="G28" s="5">
        <v>194724.94</v>
      </c>
      <c r="H28" s="16">
        <v>0</v>
      </c>
      <c r="I28" s="5">
        <f t="shared" si="3"/>
        <v>194724.94</v>
      </c>
    </row>
    <row r="29" spans="1:9" x14ac:dyDescent="0.25">
      <c r="A29" s="3" t="s">
        <v>46</v>
      </c>
      <c r="B29" s="5">
        <v>27907.29</v>
      </c>
      <c r="C29" s="23">
        <v>0</v>
      </c>
      <c r="D29" s="5">
        <f t="shared" ref="D29:D41" si="4">B29+C29</f>
        <v>27907.29</v>
      </c>
      <c r="F29" s="3" t="s">
        <v>47</v>
      </c>
      <c r="G29" s="5">
        <v>1214552.77</v>
      </c>
      <c r="H29" s="16">
        <v>0</v>
      </c>
      <c r="I29" s="5">
        <f t="shared" si="3"/>
        <v>1214552.77</v>
      </c>
    </row>
    <row r="30" spans="1:9" ht="27" customHeight="1" x14ac:dyDescent="0.25">
      <c r="A30" s="3" t="s">
        <v>48</v>
      </c>
      <c r="B30" s="5">
        <v>30776.65</v>
      </c>
      <c r="C30" s="23">
        <v>0</v>
      </c>
      <c r="D30" s="5">
        <f t="shared" si="4"/>
        <v>30776.65</v>
      </c>
      <c r="F30" s="4" t="s">
        <v>49</v>
      </c>
      <c r="G30" s="5">
        <v>35000</v>
      </c>
      <c r="H30" s="20">
        <v>50000</v>
      </c>
      <c r="I30" s="5">
        <f>G30+H30</f>
        <v>85000</v>
      </c>
    </row>
    <row r="31" spans="1:9" ht="30" x14ac:dyDescent="0.25">
      <c r="A31" s="3" t="s">
        <v>50</v>
      </c>
      <c r="B31" s="5">
        <v>58593.51</v>
      </c>
      <c r="C31" s="23">
        <v>0</v>
      </c>
      <c r="D31" s="5">
        <f t="shared" si="4"/>
        <v>58593.51</v>
      </c>
      <c r="F31" s="4" t="s">
        <v>51</v>
      </c>
      <c r="G31" s="5">
        <v>61728.800000000003</v>
      </c>
      <c r="H31" s="16">
        <v>0</v>
      </c>
      <c r="I31" s="5">
        <f>G31+H31</f>
        <v>61728.800000000003</v>
      </c>
    </row>
    <row r="32" spans="1:9" x14ac:dyDescent="0.25">
      <c r="A32" s="3" t="s">
        <v>52</v>
      </c>
      <c r="B32" s="5">
        <v>23745.15</v>
      </c>
      <c r="C32" s="23">
        <v>0</v>
      </c>
      <c r="D32" s="5">
        <f t="shared" si="4"/>
        <v>23745.15</v>
      </c>
      <c r="F32" s="3" t="s">
        <v>53</v>
      </c>
      <c r="G32" s="5">
        <v>19926</v>
      </c>
      <c r="H32" s="16">
        <v>0</v>
      </c>
      <c r="I32" s="5">
        <f t="shared" ref="I32:I34" si="5">G32+H32</f>
        <v>19926</v>
      </c>
    </row>
    <row r="33" spans="1:9" x14ac:dyDescent="0.25">
      <c r="A33" s="3" t="s">
        <v>54</v>
      </c>
      <c r="B33" s="5">
        <v>812210.82</v>
      </c>
      <c r="C33" s="23">
        <v>0</v>
      </c>
      <c r="D33" s="5">
        <f t="shared" si="4"/>
        <v>812210.82</v>
      </c>
      <c r="F33" s="3" t="s">
        <v>55</v>
      </c>
      <c r="G33" s="5">
        <v>11808</v>
      </c>
      <c r="H33" s="16">
        <v>0</v>
      </c>
      <c r="I33" s="5">
        <f t="shared" si="5"/>
        <v>11808</v>
      </c>
    </row>
    <row r="34" spans="1:9" ht="34.15" customHeight="1" x14ac:dyDescent="0.25">
      <c r="A34" s="3" t="s">
        <v>56</v>
      </c>
      <c r="B34" s="5">
        <v>350</v>
      </c>
      <c r="C34" s="23">
        <v>0</v>
      </c>
      <c r="D34" s="5">
        <f t="shared" si="4"/>
        <v>350</v>
      </c>
      <c r="F34" s="4" t="s">
        <v>57</v>
      </c>
      <c r="G34" s="5">
        <v>15000</v>
      </c>
      <c r="H34" s="16">
        <v>0</v>
      </c>
      <c r="I34" s="5">
        <f t="shared" si="5"/>
        <v>15000</v>
      </c>
    </row>
    <row r="35" spans="1:9" x14ac:dyDescent="0.25">
      <c r="A35" s="3" t="s">
        <v>58</v>
      </c>
      <c r="B35" s="5">
        <v>21445</v>
      </c>
      <c r="C35" s="23">
        <v>0</v>
      </c>
      <c r="D35" s="5">
        <f t="shared" si="4"/>
        <v>21445</v>
      </c>
      <c r="F35" s="3" t="s">
        <v>59</v>
      </c>
      <c r="G35" s="5">
        <f>I35-H35</f>
        <v>3379424.8400000003</v>
      </c>
      <c r="H35" s="15">
        <v>3040587.36</v>
      </c>
      <c r="I35" s="5">
        <v>6420012.2000000002</v>
      </c>
    </row>
    <row r="36" spans="1:9" x14ac:dyDescent="0.25">
      <c r="A36" s="3" t="s">
        <v>60</v>
      </c>
      <c r="B36" s="5">
        <v>1946</v>
      </c>
      <c r="C36" s="23">
        <v>0</v>
      </c>
      <c r="D36" s="5">
        <f t="shared" si="4"/>
        <v>1946</v>
      </c>
      <c r="F36" s="3" t="s">
        <v>61</v>
      </c>
      <c r="G36" s="5">
        <v>7626</v>
      </c>
      <c r="H36" s="16">
        <v>0</v>
      </c>
      <c r="I36" s="5">
        <f>G36+H36</f>
        <v>7626</v>
      </c>
    </row>
    <row r="37" spans="1:9" x14ac:dyDescent="0.25">
      <c r="A37" s="3" t="s">
        <v>62</v>
      </c>
      <c r="B37" s="5">
        <v>2531</v>
      </c>
      <c r="C37" s="23">
        <v>0</v>
      </c>
      <c r="D37" s="5">
        <f t="shared" si="4"/>
        <v>2531</v>
      </c>
      <c r="F37" s="3" t="s">
        <v>63</v>
      </c>
      <c r="G37" s="5">
        <v>91797</v>
      </c>
      <c r="H37" s="16">
        <v>0</v>
      </c>
      <c r="I37" s="5">
        <f t="shared" ref="I37:I52" si="6">G37+H37</f>
        <v>91797</v>
      </c>
    </row>
    <row r="38" spans="1:9" ht="30" x14ac:dyDescent="0.25">
      <c r="A38" s="4" t="s">
        <v>64</v>
      </c>
      <c r="B38" s="5">
        <v>32472</v>
      </c>
      <c r="C38" s="23">
        <v>0</v>
      </c>
      <c r="D38" s="5">
        <f t="shared" si="4"/>
        <v>32472</v>
      </c>
      <c r="F38" s="3" t="s">
        <v>65</v>
      </c>
      <c r="G38" s="5">
        <v>33455.9</v>
      </c>
      <c r="H38" s="16">
        <v>0</v>
      </c>
      <c r="I38" s="5">
        <f t="shared" si="6"/>
        <v>33455.9</v>
      </c>
    </row>
    <row r="39" spans="1:9" ht="42" customHeight="1" x14ac:dyDescent="0.25">
      <c r="A39" s="4" t="s">
        <v>66</v>
      </c>
      <c r="B39" s="5">
        <v>400000</v>
      </c>
      <c r="C39" s="23">
        <v>0</v>
      </c>
      <c r="D39" s="5">
        <f t="shared" si="4"/>
        <v>400000</v>
      </c>
      <c r="F39" s="4" t="s">
        <v>67</v>
      </c>
      <c r="G39" s="5">
        <v>637021.18000000005</v>
      </c>
      <c r="H39" s="16">
        <v>0</v>
      </c>
      <c r="I39" s="5">
        <f t="shared" si="6"/>
        <v>637021.18000000005</v>
      </c>
    </row>
    <row r="40" spans="1:9" ht="30" x14ac:dyDescent="0.25">
      <c r="A40" s="4" t="s">
        <v>68</v>
      </c>
      <c r="B40" s="5">
        <v>55906</v>
      </c>
      <c r="C40" s="23">
        <v>0</v>
      </c>
      <c r="D40" s="5">
        <f t="shared" si="4"/>
        <v>55906</v>
      </c>
      <c r="F40" s="3" t="s">
        <v>69</v>
      </c>
      <c r="G40" s="5">
        <v>107093.46</v>
      </c>
      <c r="H40" s="16">
        <v>0</v>
      </c>
      <c r="I40" s="5">
        <f t="shared" si="6"/>
        <v>107093.46</v>
      </c>
    </row>
    <row r="41" spans="1:9" x14ac:dyDescent="0.25">
      <c r="A41" s="3" t="s">
        <v>70</v>
      </c>
      <c r="B41" s="5">
        <v>56729.31</v>
      </c>
      <c r="C41" s="23">
        <v>0</v>
      </c>
      <c r="D41" s="5">
        <f t="shared" si="4"/>
        <v>56729.31</v>
      </c>
      <c r="F41" s="3" t="s">
        <v>71</v>
      </c>
      <c r="G41" s="5">
        <v>130441.1</v>
      </c>
      <c r="H41" s="16">
        <v>0</v>
      </c>
      <c r="I41" s="5">
        <f t="shared" si="6"/>
        <v>130441.1</v>
      </c>
    </row>
    <row r="42" spans="1:9" x14ac:dyDescent="0.25">
      <c r="A42" s="12" t="s">
        <v>90</v>
      </c>
      <c r="B42" s="8">
        <f>SUM(B7:B41)</f>
        <v>13020682.960000001</v>
      </c>
      <c r="C42" s="8">
        <f t="shared" ref="C42:D42" si="7">SUM(C7:C41)</f>
        <v>2055260</v>
      </c>
      <c r="D42" s="8">
        <f t="shared" si="7"/>
        <v>15075942.960000001</v>
      </c>
      <c r="F42" s="3" t="s">
        <v>72</v>
      </c>
      <c r="G42" s="5">
        <v>79242</v>
      </c>
      <c r="H42" s="16">
        <v>0</v>
      </c>
      <c r="I42" s="5">
        <f t="shared" si="6"/>
        <v>79242</v>
      </c>
    </row>
    <row r="43" spans="1:9" ht="46.15" customHeight="1" x14ac:dyDescent="0.25">
      <c r="F43" s="4" t="s">
        <v>73</v>
      </c>
      <c r="G43" s="5">
        <v>153967.72</v>
      </c>
      <c r="H43" s="16">
        <v>0</v>
      </c>
      <c r="I43" s="5">
        <f t="shared" si="6"/>
        <v>153967.72</v>
      </c>
    </row>
    <row r="44" spans="1:9" ht="63.6" customHeight="1" x14ac:dyDescent="0.25">
      <c r="F44" s="4" t="s">
        <v>74</v>
      </c>
      <c r="G44" s="5">
        <v>292144.75</v>
      </c>
      <c r="H44" s="16">
        <v>0</v>
      </c>
      <c r="I44" s="5">
        <f t="shared" si="6"/>
        <v>292144.75</v>
      </c>
    </row>
    <row r="45" spans="1:9" x14ac:dyDescent="0.25">
      <c r="A45" s="19"/>
      <c r="B45" s="7" t="s">
        <v>94</v>
      </c>
      <c r="F45" s="3" t="s">
        <v>75</v>
      </c>
      <c r="G45" s="5">
        <v>267791.2</v>
      </c>
      <c r="H45" s="16">
        <v>0</v>
      </c>
      <c r="I45" s="5">
        <f t="shared" si="6"/>
        <v>267791.2</v>
      </c>
    </row>
    <row r="46" spans="1:9" x14ac:dyDescent="0.25">
      <c r="A46" s="6"/>
      <c r="B46" s="3" t="s">
        <v>93</v>
      </c>
      <c r="F46" s="3" t="s">
        <v>76</v>
      </c>
      <c r="G46" s="5">
        <v>70842</v>
      </c>
      <c r="H46" s="16">
        <v>0</v>
      </c>
      <c r="I46" s="5">
        <f t="shared" si="6"/>
        <v>70842</v>
      </c>
    </row>
    <row r="47" spans="1:9" x14ac:dyDescent="0.25">
      <c r="F47" s="3" t="s">
        <v>77</v>
      </c>
      <c r="G47" s="5">
        <v>1142918.27</v>
      </c>
      <c r="H47" s="16">
        <v>0</v>
      </c>
      <c r="I47" s="5">
        <f t="shared" si="6"/>
        <v>1142918.27</v>
      </c>
    </row>
    <row r="48" spans="1:9" x14ac:dyDescent="0.25">
      <c r="F48" s="3" t="s">
        <v>78</v>
      </c>
      <c r="G48" s="5">
        <v>43320</v>
      </c>
      <c r="H48" s="16">
        <v>0</v>
      </c>
      <c r="I48" s="5">
        <f t="shared" si="6"/>
        <v>43320</v>
      </c>
    </row>
    <row r="49" spans="1:9" x14ac:dyDescent="0.25">
      <c r="F49" s="3" t="s">
        <v>79</v>
      </c>
      <c r="G49" s="5">
        <v>14276.6</v>
      </c>
      <c r="H49" s="16">
        <v>0</v>
      </c>
      <c r="I49" s="5">
        <f t="shared" si="6"/>
        <v>14276.6</v>
      </c>
    </row>
    <row r="50" spans="1:9" ht="40.9" customHeight="1" x14ac:dyDescent="0.25">
      <c r="B50" s="11"/>
      <c r="F50" s="4" t="s">
        <v>80</v>
      </c>
      <c r="G50" s="5">
        <v>21648</v>
      </c>
      <c r="H50" s="16">
        <v>0</v>
      </c>
      <c r="I50" s="5">
        <f t="shared" si="6"/>
        <v>21648</v>
      </c>
    </row>
    <row r="51" spans="1:9" ht="42" customHeight="1" x14ac:dyDescent="0.25">
      <c r="F51" s="4" t="s">
        <v>81</v>
      </c>
      <c r="G51" s="5">
        <v>7380</v>
      </c>
      <c r="H51" s="16">
        <v>0</v>
      </c>
      <c r="I51" s="5">
        <f t="shared" si="6"/>
        <v>7380</v>
      </c>
    </row>
    <row r="52" spans="1:9" ht="49.9" customHeight="1" x14ac:dyDescent="0.25">
      <c r="F52" s="4" t="s">
        <v>82</v>
      </c>
      <c r="G52" s="5">
        <v>18411.689999999999</v>
      </c>
      <c r="H52" s="5">
        <v>104466.28</v>
      </c>
      <c r="I52" s="5">
        <f t="shared" si="6"/>
        <v>122877.97</v>
      </c>
    </row>
    <row r="53" spans="1:9" ht="26.45" customHeight="1" x14ac:dyDescent="0.25">
      <c r="F53" s="13" t="s">
        <v>91</v>
      </c>
      <c r="G53" s="8">
        <f>SUM(G7:G52)</f>
        <v>19576875.740000006</v>
      </c>
      <c r="H53" s="8">
        <f>SUM(H7:H52)</f>
        <v>5695053.6399999997</v>
      </c>
      <c r="I53" s="24">
        <f>G53+H53</f>
        <v>25271929.380000006</v>
      </c>
    </row>
    <row r="54" spans="1:9" ht="28.9" customHeight="1" x14ac:dyDescent="0.25"/>
    <row r="56" spans="1:9" x14ac:dyDescent="0.25">
      <c r="A56" s="9" t="s">
        <v>83</v>
      </c>
      <c r="G56" s="17"/>
      <c r="H56" s="17"/>
    </row>
    <row r="57" spans="1:9" x14ac:dyDescent="0.25">
      <c r="A57" s="10" t="s">
        <v>84</v>
      </c>
      <c r="B57" s="10" t="s">
        <v>85</v>
      </c>
    </row>
    <row r="58" spans="1:9" ht="36" customHeight="1" x14ac:dyDescent="0.25">
      <c r="A58" s="4" t="s">
        <v>86</v>
      </c>
      <c r="B58" s="5">
        <v>6720</v>
      </c>
    </row>
    <row r="59" spans="1:9" x14ac:dyDescent="0.25">
      <c r="A59" s="3" t="s">
        <v>87</v>
      </c>
      <c r="B59" s="5">
        <v>120588.15</v>
      </c>
    </row>
    <row r="60" spans="1:9" ht="35.450000000000003" customHeight="1" x14ac:dyDescent="0.25">
      <c r="A60" s="4" t="s">
        <v>88</v>
      </c>
      <c r="B60" s="5">
        <v>124226.62</v>
      </c>
    </row>
    <row r="61" spans="1:9" ht="44.45" customHeight="1" x14ac:dyDescent="0.25">
      <c r="A61" s="4" t="s">
        <v>89</v>
      </c>
      <c r="B61" s="5">
        <v>844724.37</v>
      </c>
    </row>
    <row r="62" spans="1:9" x14ac:dyDescent="0.25">
      <c r="A62" s="3"/>
      <c r="B62" s="8">
        <f>SUM(B58:B61)</f>
        <v>1096259.1399999999</v>
      </c>
    </row>
  </sheetData>
  <mergeCells count="3">
    <mergeCell ref="A3:B4"/>
    <mergeCell ref="F3:G4"/>
    <mergeCell ref="A1:I1"/>
  </mergeCells>
  <pageMargins left="0.7" right="0.7" top="0.75" bottom="0.75" header="0.3" footer="0.3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Piotrowska</dc:creator>
  <cp:lastModifiedBy>Magdalena Szymańska</cp:lastModifiedBy>
  <cp:lastPrinted>2024-03-04T12:19:44Z</cp:lastPrinted>
  <dcterms:created xsi:type="dcterms:W3CDTF">2024-02-06T16:28:00Z</dcterms:created>
  <dcterms:modified xsi:type="dcterms:W3CDTF">2024-03-06T08:16:49Z</dcterms:modified>
</cp:coreProperties>
</file>