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6984AC66-C7C0-48E9-993F-0070EC48106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22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5" l="1"/>
  <c r="I20" i="5" l="1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19" i="5"/>
  <c r="I7" i="5"/>
  <c r="I8" i="5"/>
  <c r="I9" i="5"/>
  <c r="I10" i="5"/>
  <c r="I11" i="5"/>
  <c r="I12" i="5"/>
  <c r="I13" i="5"/>
  <c r="I14" i="5"/>
  <c r="I15" i="5"/>
  <c r="I16" i="5"/>
  <c r="I6" i="5"/>
  <c r="D27" i="5"/>
  <c r="D28" i="5"/>
  <c r="D29" i="5"/>
  <c r="D30" i="5"/>
  <c r="D31" i="5"/>
  <c r="D32" i="5"/>
  <c r="D33" i="5"/>
  <c r="D35" i="5"/>
  <c r="D36" i="5"/>
  <c r="D26" i="5"/>
  <c r="D15" i="5"/>
  <c r="D16" i="5"/>
  <c r="D17" i="5"/>
  <c r="D18" i="5"/>
  <c r="D19" i="5"/>
  <c r="D20" i="5"/>
  <c r="D21" i="5"/>
  <c r="D22" i="5"/>
  <c r="D23" i="5"/>
  <c r="D24" i="5"/>
  <c r="D14" i="5"/>
  <c r="D12" i="5"/>
  <c r="D11" i="5"/>
  <c r="D6" i="5"/>
  <c r="G18" i="5"/>
  <c r="G36" i="5" s="1"/>
  <c r="B25" i="5"/>
  <c r="B13" i="5"/>
  <c r="I18" i="5" l="1"/>
  <c r="H36" i="5" l="1"/>
  <c r="I36" i="5" s="1"/>
  <c r="C37" i="5"/>
  <c r="B37" i="5"/>
  <c r="G51" i="5"/>
  <c r="B52" i="5"/>
  <c r="B42" i="5"/>
  <c r="D37" i="5" l="1"/>
</calcChain>
</file>

<file path=xl/sharedStrings.xml><?xml version="1.0" encoding="utf-8"?>
<sst xmlns="http://schemas.openxmlformats.org/spreadsheetml/2006/main" count="93" uniqueCount="83">
  <si>
    <t>SUPRAŚL</t>
  </si>
  <si>
    <t>TEREN GMINY</t>
  </si>
  <si>
    <t>Nazwa inwestycji</t>
  </si>
  <si>
    <t>Kwota z budżetu Gminy</t>
  </si>
  <si>
    <t>zwrot nakładów mieszkańcom za  wybudowanie sieci wodno-kanalizacyjnej</t>
  </si>
  <si>
    <t>ul.Lewitówka-projekt i nawierzchnia</t>
  </si>
  <si>
    <t>rozbudowa Zespołu Szkolno-Przedszkolnego w Ogrodniczkach</t>
  </si>
  <si>
    <t>modernizacja oświetlenia we wsiach puszczańskich</t>
  </si>
  <si>
    <t>przebudowa cmentarza w Grabówce - projekt i wykonanie</t>
  </si>
  <si>
    <t>modernizacja oświetlenia w Supraślu</t>
  </si>
  <si>
    <t>modernizacja oświetlenia w Ciasnem</t>
  </si>
  <si>
    <t>rozbudowa SP w Sobolewie</t>
  </si>
  <si>
    <t>wykup gruntów pod budowę dróg-Supraśl</t>
  </si>
  <si>
    <t>wykup gruntów pod budowę dróg-Wsie Puszczańskie</t>
  </si>
  <si>
    <t>wykup gruntów pod budowę dróg-Ogrodniczki</t>
  </si>
  <si>
    <t>wykup gruntów pod budowę dróg-Ciasne</t>
  </si>
  <si>
    <t xml:space="preserve">modernizacja oświetlenia w Henrykowie </t>
  </si>
  <si>
    <t>wykup gruntów pod budowę dróg-Karakule</t>
  </si>
  <si>
    <t>modernizacja oświetlenia w Sobolewie</t>
  </si>
  <si>
    <t>modernizacja oświetlenia w Zaściankach</t>
  </si>
  <si>
    <t>dotacja dla powiatu na projekt i przebudowę ul.Nowej do AL.Niepodległości w Supraslu</t>
  </si>
  <si>
    <t>modernizacja oświetlenia w Sowlanach</t>
  </si>
  <si>
    <t xml:space="preserve">modernizacja oświetlenia w Grabówce </t>
  </si>
  <si>
    <t>Wydatki bieżące na działalność Przedszkola w Supraślu</t>
  </si>
  <si>
    <t>wykup gruntów pod budowę dróg-Sowlany</t>
  </si>
  <si>
    <t>wykup gruntów pod budowę dróg-Grabówka</t>
  </si>
  <si>
    <t>wykup gruntów pod budowę dróg-Sobolewo</t>
  </si>
  <si>
    <t>Wydatki bieżące na działalność przedszkola Samorządowego w Grabówce</t>
  </si>
  <si>
    <t>Wydatki bieżące na działalność SP w Sobolewie</t>
  </si>
  <si>
    <t>ŚRODKI Z UE</t>
  </si>
  <si>
    <t xml:space="preserve">Nazwa zadania </t>
  </si>
  <si>
    <t xml:space="preserve">Kwota </t>
  </si>
  <si>
    <t>OGÓŁEM</t>
  </si>
  <si>
    <t>Teren Gminy</t>
  </si>
  <si>
    <t>Supraski szlak bioróżnorodności</t>
  </si>
  <si>
    <t>plac zabaw p/przedszkolu w Supraślu (BO)</t>
  </si>
  <si>
    <t>modernizacja oświetlenia w Karakulach</t>
  </si>
  <si>
    <t xml:space="preserve">modernizacja oświetlenia w Ogrodniczkach </t>
  </si>
  <si>
    <t>Rewitalizacja stadionu w Supraślu</t>
  </si>
  <si>
    <t>Przedszkole z Oddziałąmi Integracyjnymi w Supraślu - Rozwijamy skrzydła- rozwój kompetencji kluczowych u dzieci</t>
  </si>
  <si>
    <t xml:space="preserve">Zespół Szkolno-Przedszkolny w Ogrodniczkach Jestem Przedszkolakiem - II edycja </t>
  </si>
  <si>
    <t>ul.Waszyngtońska, Indyjska i Paryska w Grabówce -</t>
  </si>
  <si>
    <t>rozbudowa przedszkola w Sobolewie</t>
  </si>
  <si>
    <t>budowa żłobka w Sobolewie</t>
  </si>
  <si>
    <t>przedszkole modułowe w Karakulach</t>
  </si>
  <si>
    <t>Wydatki bieżące na działalność SSP Supraśl</t>
  </si>
  <si>
    <t>Odnawialne źródła energii- dofinansowanie działań proekologicznych w gminie Supraśl (montaż ogniw fotowoltaicznych)</t>
  </si>
  <si>
    <t>kanalizacja i wodociag w ul.Gruszkowj w Sobolewie</t>
  </si>
  <si>
    <t>ul.Zaścianki w Zaściankach -</t>
  </si>
  <si>
    <t>ul.Cyprysowa w Grabówce - kanalizacja deszczowa i nawierzchnia</t>
  </si>
  <si>
    <t xml:space="preserve"> dotacja celowa dla Powiatu na przebudowę wraz z rozbudową drogi powiatowej nr 1429B  Grabówka - Ciasne</t>
  </si>
  <si>
    <t>wod-kan w Ciasnem - ul.Chmielna</t>
  </si>
  <si>
    <t>kanalizacja w ul.Nowodworska, Brzozowa, Iglasata</t>
  </si>
  <si>
    <t xml:space="preserve">kanalizacja w ul.Cegielnianej w Supraślu - projekt </t>
  </si>
  <si>
    <t>rozbudowa systemu telewizji użytkowej (monitoring) w ZSS w Supraślu</t>
  </si>
  <si>
    <t>modernizacja i przebudowa jazu na rzece Supraśl</t>
  </si>
  <si>
    <t>wykonanie oświetlenia boiska w Ogrodniczkach</t>
  </si>
  <si>
    <t>dotacja dla powiatu na projekt przebudowy ulic: od Nowej  do Białostockiej  w Supraslu</t>
  </si>
  <si>
    <t>zakup lampy UV do SUW w Sokołdzie</t>
  </si>
  <si>
    <t>Wydatki bieżące na działalność ZSP W Ogrodniczkach</t>
  </si>
  <si>
    <t>Wydatki bieżące na działalność żłobka  w Supraślu</t>
  </si>
  <si>
    <t>Asystent ucznia ze specjalnymi potrzebami edukacyjnymi- pilotaż, Sobolewo, Supraśl, Ogrodniczki</t>
  </si>
  <si>
    <t>modernizacja przepompowni p/ul.Szosa Supraska w Grabówce</t>
  </si>
  <si>
    <t>kanalizacja w ul.Jagodowej w Sobolewie - projekt</t>
  </si>
  <si>
    <t>rozbudowa i modernizacja gospodarki wodno-kanalizacyjnej na terenie Gminy Supraśl  (rozbudowa systemu wodociągów na terenie: Ogrodniczek, Sowlan, Sobolewa, Henrykowa i Zaścianek) - Polski Ład</t>
  </si>
  <si>
    <t>ul.Podleśna w Sobolewie</t>
  </si>
  <si>
    <t>wiata przystankowa w Sowlanach</t>
  </si>
  <si>
    <t>plac zabaw p/przedszkolu na ul.Jeżynowej w Grabówce</t>
  </si>
  <si>
    <t>budowa terenów rekreacyjnych w Grabówce i Supraślu</t>
  </si>
  <si>
    <t xml:space="preserve">montaż systemów solarnych </t>
  </si>
  <si>
    <t>pomoc finansowa w formie dotacji celowej dla Powiatu na opracowanie dokumentacji projektowej na: Budowę ciągu pieszo-jezdnego w ciągu drogi powiatowej Nr 1432B na odcinku od istniejącej ścieżki do granicy Powiatu Białostockiego</t>
  </si>
  <si>
    <t>modernizacja systemu sterowania SUW w Grabówce</t>
  </si>
  <si>
    <t xml:space="preserve">modernizacja przepompowni w ul.Łąkowej w Sowlanach </t>
  </si>
  <si>
    <t>Wydatki bieżące na działalność Żłobka Samorządowego w Sobolewie</t>
  </si>
  <si>
    <t>Środki zewnętrzne</t>
  </si>
  <si>
    <t>środki UE</t>
  </si>
  <si>
    <t>środki krajowe</t>
  </si>
  <si>
    <t>Śodki własne</t>
  </si>
  <si>
    <t>Cała kwota z budżetu gminy</t>
  </si>
  <si>
    <t>BIEŻĄCE WYDATKI OŚWIATOWE</t>
  </si>
  <si>
    <t>rewitalizacja Rynku w Supraślu I etap</t>
  </si>
  <si>
    <t>Supraśl, Karakule, Ogrodniczki, Ciasne, Wsie Puszczańskie</t>
  </si>
  <si>
    <t>Grabówka, Zaścianki, Sobolewo, Sowlany, Henrykowo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</si>
</sst>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4" fontId="0" fillId="0" borderId="2" xfId="0" applyNumberFormat="1" applyBorder="1"/>
    <xf numFmtId="0" fontId="0" fillId="2" borderId="2" xfId="0" applyFill="1" applyBorder="1"/>
    <xf numFmtId="4" fontId="2" fillId="0" borderId="2" xfId="0" applyNumberFormat="1" applyFont="1" applyBorder="1"/>
    <xf numFmtId="4" fontId="3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wrapText="1"/>
    </xf>
    <xf numFmtId="4" fontId="0" fillId="2" borderId="2" xfId="0" applyNumberFormat="1" applyFill="1" applyBorder="1"/>
    <xf numFmtId="0" fontId="3" fillId="0" borderId="2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4" fontId="3" fillId="2" borderId="2" xfId="0" applyNumberFormat="1" applyFont="1" applyFill="1" applyBorder="1"/>
    <xf numFmtId="0" fontId="1" fillId="0" borderId="3" xfId="0" applyFont="1" applyBorder="1"/>
    <xf numFmtId="0" fontId="0" fillId="0" borderId="7" xfId="0" applyBorder="1" applyAlignment="1">
      <alignment wrapText="1"/>
    </xf>
    <xf numFmtId="4" fontId="0" fillId="0" borderId="7" xfId="0" applyNumberFormat="1" applyBorder="1"/>
    <xf numFmtId="2" fontId="0" fillId="0" borderId="2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0" borderId="3" xfId="0" applyBorder="1"/>
    <xf numFmtId="4" fontId="0" fillId="0" borderId="3" xfId="0" applyNumberFormat="1" applyBorder="1"/>
    <xf numFmtId="4" fontId="3" fillId="0" borderId="3" xfId="0" applyNumberFormat="1" applyFont="1" applyBorder="1"/>
    <xf numFmtId="4" fontId="5" fillId="0" borderId="2" xfId="0" applyNumberFormat="1" applyFont="1" applyBorder="1"/>
    <xf numFmtId="3" fontId="0" fillId="0" borderId="2" xfId="0" applyNumberFormat="1" applyBorder="1"/>
    <xf numFmtId="2" fontId="0" fillId="0" borderId="7" xfId="0" applyNumberFormat="1" applyBorder="1"/>
    <xf numFmtId="0" fontId="6" fillId="0" borderId="2" xfId="0" applyFont="1" applyBorder="1" applyAlignment="1">
      <alignment wrapText="1"/>
    </xf>
    <xf numFmtId="4" fontId="6" fillId="0" borderId="2" xfId="0" applyNumberFormat="1" applyFont="1" applyBorder="1"/>
    <xf numFmtId="0" fontId="0" fillId="3" borderId="3" xfId="0" applyFill="1" applyBorder="1"/>
    <xf numFmtId="2" fontId="0" fillId="0" borderId="3" xfId="0" applyNumberFormat="1" applyBorder="1"/>
    <xf numFmtId="0" fontId="6" fillId="0" borderId="2" xfId="0" applyFont="1" applyBorder="1"/>
    <xf numFmtId="4" fontId="2" fillId="0" borderId="3" xfId="0" applyNumberFormat="1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4" fontId="0" fillId="0" borderId="6" xfId="0" applyNumberFormat="1" applyBorder="1"/>
    <xf numFmtId="4" fontId="0" fillId="0" borderId="7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Wydatki na inwestycje w 2022 roku</a:t>
            </a:r>
          </a:p>
          <a:p>
            <a:pPr>
              <a:defRPr/>
            </a:pP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A32C-40A6-BA4D-D8A9587CE99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32C-40A6-BA4D-D8A9587CE9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'2022'!$D$41:$D$42</c:f>
              <c:strCache>
                <c:ptCount val="2"/>
                <c:pt idx="0">
                  <c:v>Supraśl, Karakule, Ogrodniczki, Ciasne, Wsie Puszczańskie</c:v>
                </c:pt>
                <c:pt idx="1">
                  <c:v>Grabówka, Zaścianki, Sobolewo, Sowlany, Henrykowo</c:v>
                </c:pt>
              </c:strCache>
            </c:strRef>
          </c:cat>
          <c:val>
            <c:numRef>
              <c:f>'2022'!$E$41:$E$42</c:f>
              <c:numCache>
                <c:formatCode>General</c:formatCode>
                <c:ptCount val="2"/>
                <c:pt idx="0">
                  <c:v>10936810.85</c:v>
                </c:pt>
                <c:pt idx="1">
                  <c:v>11915025.91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C-40A6-BA4D-D8A9587CE9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2400301</xdr:colOff>
      <xdr:row>54</xdr:row>
      <xdr:rowOff>76880</xdr:rowOff>
    </xdr:from>
    <xdr:to>
      <xdr:col>5</xdr:col>
      <xdr:colOff>296636</xdr:colOff>
      <xdr:row>68</xdr:row>
      <xdr:rowOff>154441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650443A-F86E-87D6-9F7C-5474FCEB9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tabSelected="1" topLeftCell="A46" zoomScale="70" zoomScaleNormal="70" workbookViewId="0">
      <selection activeCell="D41" sqref="D41:E42"/>
    </sheetView>
  </sheetViews>
  <sheetFormatPr defaultRowHeight="15" x14ac:dyDescent="0.25"/>
  <cols>
    <col min="1" max="1" width="42" customWidth="1"/>
    <col min="2" max="2" width="14.42578125" customWidth="1"/>
    <col min="3" max="4" width="14.5703125" customWidth="1"/>
    <col min="5" max="5" width="17" customWidth="1"/>
    <col min="6" max="6" width="47.42578125" customWidth="1"/>
    <col min="7" max="7" width="13.7109375" customWidth="1"/>
    <col min="8" max="8" width="13.5703125" customWidth="1"/>
    <col min="9" max="9" width="14.28515625" customWidth="1"/>
  </cols>
  <sheetData>
    <row r="1" spans="1:9" x14ac:dyDescent="0.25">
      <c r="A1" s="38">
        <v>2022</v>
      </c>
      <c r="B1" s="39"/>
      <c r="C1" s="39"/>
      <c r="D1" s="39"/>
      <c r="E1" s="39"/>
      <c r="F1" s="39"/>
      <c r="G1" s="39"/>
      <c r="H1" s="39"/>
      <c r="I1" s="40"/>
    </row>
    <row r="2" spans="1:9" x14ac:dyDescent="0.25">
      <c r="A2" s="41" t="s">
        <v>0</v>
      </c>
      <c r="B2" s="42"/>
      <c r="C2" s="10"/>
      <c r="F2" s="41" t="s">
        <v>1</v>
      </c>
      <c r="G2" s="42"/>
      <c r="H2" s="3"/>
    </row>
    <row r="3" spans="1:9" x14ac:dyDescent="0.25">
      <c r="A3" s="10"/>
      <c r="B3" s="18"/>
      <c r="C3" s="10"/>
      <c r="F3" s="10"/>
      <c r="G3" s="18"/>
      <c r="H3" s="3"/>
    </row>
    <row r="4" spans="1:9" ht="30" x14ac:dyDescent="0.25">
      <c r="A4" s="1" t="s">
        <v>2</v>
      </c>
      <c r="B4" s="2" t="s">
        <v>77</v>
      </c>
      <c r="C4" s="22" t="s">
        <v>74</v>
      </c>
      <c r="D4" s="22" t="s">
        <v>78</v>
      </c>
      <c r="F4" s="1" t="s">
        <v>2</v>
      </c>
      <c r="G4" s="2" t="s">
        <v>77</v>
      </c>
      <c r="H4" s="22" t="s">
        <v>74</v>
      </c>
      <c r="I4" s="22" t="s">
        <v>78</v>
      </c>
    </row>
    <row r="5" spans="1:9" x14ac:dyDescent="0.25">
      <c r="A5" s="3"/>
      <c r="B5" s="3"/>
      <c r="C5" s="3"/>
      <c r="D5" s="3"/>
      <c r="F5" s="3"/>
      <c r="G5" s="24"/>
      <c r="H5" s="24"/>
      <c r="I5" s="3"/>
    </row>
    <row r="6" spans="1:9" ht="31.9" customHeight="1" x14ac:dyDescent="0.25">
      <c r="A6" s="3" t="s">
        <v>51</v>
      </c>
      <c r="B6" s="5">
        <v>8000</v>
      </c>
      <c r="C6" s="21">
        <v>0</v>
      </c>
      <c r="D6" s="5">
        <f>B6+C6</f>
        <v>8000</v>
      </c>
      <c r="F6" s="4" t="s">
        <v>62</v>
      </c>
      <c r="G6" s="25">
        <v>50000</v>
      </c>
      <c r="H6" s="33">
        <v>0</v>
      </c>
      <c r="I6" s="5">
        <f>G6+H6</f>
        <v>50000</v>
      </c>
    </row>
    <row r="7" spans="1:9" ht="31.15" customHeight="1" x14ac:dyDescent="0.25">
      <c r="A7" s="4" t="s">
        <v>52</v>
      </c>
      <c r="B7" s="5">
        <v>48000</v>
      </c>
      <c r="C7" s="21">
        <v>0</v>
      </c>
      <c r="D7" s="28">
        <v>48000</v>
      </c>
      <c r="F7" s="4" t="s">
        <v>47</v>
      </c>
      <c r="G7" s="25">
        <v>340710</v>
      </c>
      <c r="H7" s="33">
        <v>0</v>
      </c>
      <c r="I7" s="5">
        <f t="shared" ref="I7:I16" si="0">G7+H7</f>
        <v>340710</v>
      </c>
    </row>
    <row r="8" spans="1:9" ht="49.5" customHeight="1" x14ac:dyDescent="0.25">
      <c r="A8" s="4" t="s">
        <v>53</v>
      </c>
      <c r="B8" s="5">
        <v>10000</v>
      </c>
      <c r="C8" s="3">
        <v>0</v>
      </c>
      <c r="D8" s="5">
        <v>10000</v>
      </c>
      <c r="F8" s="4" t="s">
        <v>63</v>
      </c>
      <c r="G8" s="25">
        <v>14994</v>
      </c>
      <c r="H8" s="33">
        <v>0</v>
      </c>
      <c r="I8" s="5">
        <f t="shared" si="0"/>
        <v>14994</v>
      </c>
    </row>
    <row r="9" spans="1:9" ht="39" customHeight="1" x14ac:dyDescent="0.25">
      <c r="A9" s="47" t="s">
        <v>4</v>
      </c>
      <c r="B9" s="49">
        <v>911</v>
      </c>
      <c r="C9" s="51"/>
      <c r="D9" s="53">
        <v>911</v>
      </c>
      <c r="F9" s="12" t="s">
        <v>64</v>
      </c>
      <c r="G9" s="25">
        <v>5760</v>
      </c>
      <c r="H9" s="33">
        <v>0</v>
      </c>
      <c r="I9" s="5">
        <f t="shared" si="0"/>
        <v>5760</v>
      </c>
    </row>
    <row r="10" spans="1:9" ht="43.9" customHeight="1" x14ac:dyDescent="0.25">
      <c r="A10" s="48"/>
      <c r="B10" s="50"/>
      <c r="C10" s="52"/>
      <c r="D10" s="54"/>
      <c r="F10" s="4" t="s">
        <v>4</v>
      </c>
      <c r="G10" s="25">
        <v>82876.5</v>
      </c>
      <c r="H10" s="33">
        <v>0</v>
      </c>
      <c r="I10" s="5">
        <f t="shared" si="0"/>
        <v>82876.5</v>
      </c>
    </row>
    <row r="11" spans="1:9" ht="43.9" customHeight="1" x14ac:dyDescent="0.25">
      <c r="A11" s="19" t="s">
        <v>80</v>
      </c>
      <c r="B11" s="20">
        <v>169740</v>
      </c>
      <c r="C11" s="29">
        <v>0</v>
      </c>
      <c r="D11" s="5">
        <f>B11+C11</f>
        <v>169740</v>
      </c>
      <c r="F11" s="4"/>
      <c r="G11" s="25"/>
      <c r="H11" s="33">
        <v>0</v>
      </c>
      <c r="I11" s="5">
        <f t="shared" si="0"/>
        <v>0</v>
      </c>
    </row>
    <row r="12" spans="1:9" x14ac:dyDescent="0.25">
      <c r="A12" s="3" t="s">
        <v>5</v>
      </c>
      <c r="B12" s="5">
        <v>708299.9</v>
      </c>
      <c r="C12" s="21">
        <v>0</v>
      </c>
      <c r="D12" s="5">
        <f>B12+C12</f>
        <v>708299.9</v>
      </c>
      <c r="F12" s="3" t="s">
        <v>48</v>
      </c>
      <c r="G12" s="25">
        <v>41820</v>
      </c>
      <c r="H12" s="33">
        <v>0</v>
      </c>
      <c r="I12" s="5">
        <f t="shared" si="0"/>
        <v>41820</v>
      </c>
    </row>
    <row r="13" spans="1:9" x14ac:dyDescent="0.25">
      <c r="A13" s="3" t="s">
        <v>34</v>
      </c>
      <c r="B13" s="5">
        <f>D13-C13</f>
        <v>1440778.3099999998</v>
      </c>
      <c r="C13" s="13">
        <v>914342.45</v>
      </c>
      <c r="D13" s="5">
        <v>2355120.7599999998</v>
      </c>
      <c r="F13" s="3" t="s">
        <v>65</v>
      </c>
      <c r="G13" s="25">
        <v>9840</v>
      </c>
      <c r="H13" s="33">
        <v>0</v>
      </c>
      <c r="I13" s="5">
        <f t="shared" si="0"/>
        <v>9840</v>
      </c>
    </row>
    <row r="14" spans="1:9" ht="30" x14ac:dyDescent="0.25">
      <c r="A14" s="4" t="s">
        <v>54</v>
      </c>
      <c r="B14" s="5">
        <v>10800</v>
      </c>
      <c r="C14" s="21">
        <v>0</v>
      </c>
      <c r="D14" s="5">
        <f>B14+C14</f>
        <v>10800</v>
      </c>
      <c r="F14" s="3" t="s">
        <v>66</v>
      </c>
      <c r="G14" s="25">
        <v>10455</v>
      </c>
      <c r="H14" s="33">
        <v>0</v>
      </c>
      <c r="I14" s="5">
        <f t="shared" si="0"/>
        <v>10455</v>
      </c>
    </row>
    <row r="15" spans="1:9" ht="38.450000000000003" customHeight="1" x14ac:dyDescent="0.25">
      <c r="A15" s="4" t="s">
        <v>6</v>
      </c>
      <c r="B15" s="5">
        <v>2705147.69</v>
      </c>
      <c r="C15" s="21">
        <v>0</v>
      </c>
      <c r="D15" s="5">
        <f t="shared" ref="D15:D24" si="1">B15+C15</f>
        <v>2705147.69</v>
      </c>
      <c r="F15" s="4" t="s">
        <v>41</v>
      </c>
      <c r="G15" s="25">
        <v>833610.75</v>
      </c>
      <c r="H15" s="33">
        <v>0</v>
      </c>
      <c r="I15" s="5">
        <f t="shared" si="0"/>
        <v>833610.75</v>
      </c>
    </row>
    <row r="16" spans="1:9" ht="27.6" customHeight="1" x14ac:dyDescent="0.25">
      <c r="A16" s="3" t="s">
        <v>44</v>
      </c>
      <c r="B16" s="5">
        <v>1845</v>
      </c>
      <c r="C16" s="21">
        <v>0</v>
      </c>
      <c r="D16" s="5">
        <f t="shared" si="1"/>
        <v>1845</v>
      </c>
      <c r="F16" s="4" t="s">
        <v>49</v>
      </c>
      <c r="G16" s="25">
        <v>900250</v>
      </c>
      <c r="H16" s="33">
        <v>0</v>
      </c>
      <c r="I16" s="5">
        <f t="shared" si="0"/>
        <v>900250</v>
      </c>
    </row>
    <row r="17" spans="1:9" ht="31.9" customHeight="1" x14ac:dyDescent="0.25">
      <c r="A17" s="3" t="s">
        <v>35</v>
      </c>
      <c r="B17" s="5">
        <v>230863.95</v>
      </c>
      <c r="C17" s="21">
        <v>0</v>
      </c>
      <c r="D17" s="5">
        <f t="shared" si="1"/>
        <v>230863.95</v>
      </c>
      <c r="F17" s="4" t="s">
        <v>8</v>
      </c>
      <c r="G17" s="35">
        <f>I17-H17</f>
        <v>21011</v>
      </c>
      <c r="H17" s="32">
        <v>1242450</v>
      </c>
      <c r="I17" s="3">
        <v>1263461</v>
      </c>
    </row>
    <row r="18" spans="1:9" ht="30" x14ac:dyDescent="0.25">
      <c r="A18" s="4" t="s">
        <v>55</v>
      </c>
      <c r="B18" s="5">
        <v>38500</v>
      </c>
      <c r="C18" s="21">
        <v>0</v>
      </c>
      <c r="D18" s="5">
        <f t="shared" si="1"/>
        <v>38500</v>
      </c>
      <c r="F18" s="3" t="s">
        <v>11</v>
      </c>
      <c r="G18" s="25">
        <f>2918146.85-H18</f>
        <v>1132167.6900000002</v>
      </c>
      <c r="H18" s="32">
        <v>1785979.16</v>
      </c>
      <c r="I18" s="5">
        <f>G18+H18</f>
        <v>2918146.85</v>
      </c>
    </row>
    <row r="19" spans="1:9" ht="33.6" customHeight="1" x14ac:dyDescent="0.25">
      <c r="A19" s="4" t="s">
        <v>7</v>
      </c>
      <c r="B19" s="5">
        <v>60935.35</v>
      </c>
      <c r="C19" s="21">
        <v>0</v>
      </c>
      <c r="D19" s="5">
        <f t="shared" si="1"/>
        <v>60935.35</v>
      </c>
      <c r="F19" s="4" t="s">
        <v>67</v>
      </c>
      <c r="G19" s="25">
        <v>36858</v>
      </c>
      <c r="H19" s="33">
        <v>0</v>
      </c>
      <c r="I19" s="5">
        <f>G19+H19</f>
        <v>36858</v>
      </c>
    </row>
    <row r="20" spans="1:9" x14ac:dyDescent="0.25">
      <c r="A20" s="4" t="s">
        <v>9</v>
      </c>
      <c r="B20" s="5">
        <v>31980</v>
      </c>
      <c r="C20" s="21">
        <v>0</v>
      </c>
      <c r="D20" s="5">
        <f t="shared" si="1"/>
        <v>31980</v>
      </c>
      <c r="F20" s="3" t="s">
        <v>42</v>
      </c>
      <c r="G20" s="25">
        <v>2496950.0699999998</v>
      </c>
      <c r="H20" s="33">
        <v>0</v>
      </c>
      <c r="I20" s="5">
        <f t="shared" ref="I20:I36" si="2">G20+H20</f>
        <v>2496950.0699999998</v>
      </c>
    </row>
    <row r="21" spans="1:9" x14ac:dyDescent="0.25">
      <c r="A21" s="3" t="s">
        <v>36</v>
      </c>
      <c r="B21" s="5">
        <v>71525</v>
      </c>
      <c r="C21" s="21">
        <v>0</v>
      </c>
      <c r="D21" s="5">
        <f t="shared" si="1"/>
        <v>71525</v>
      </c>
      <c r="F21" s="3" t="s">
        <v>43</v>
      </c>
      <c r="G21" s="25">
        <v>279438.58</v>
      </c>
      <c r="H21" s="33">
        <v>0</v>
      </c>
      <c r="I21" s="5">
        <f t="shared" si="2"/>
        <v>279438.58</v>
      </c>
    </row>
    <row r="22" spans="1:9" x14ac:dyDescent="0.25">
      <c r="A22" s="3" t="s">
        <v>10</v>
      </c>
      <c r="B22" s="5">
        <v>20000</v>
      </c>
      <c r="C22" s="21">
        <v>0</v>
      </c>
      <c r="D22" s="5">
        <f t="shared" si="1"/>
        <v>20000</v>
      </c>
      <c r="F22" s="3" t="s">
        <v>16</v>
      </c>
      <c r="G22" s="25">
        <v>17835</v>
      </c>
      <c r="H22" s="33">
        <v>0</v>
      </c>
      <c r="I22" s="5">
        <f t="shared" si="2"/>
        <v>17835</v>
      </c>
    </row>
    <row r="23" spans="1:9" x14ac:dyDescent="0.25">
      <c r="A23" s="3" t="s">
        <v>37</v>
      </c>
      <c r="B23" s="5">
        <v>31089.14</v>
      </c>
      <c r="C23" s="21">
        <v>0</v>
      </c>
      <c r="D23" s="5">
        <f t="shared" si="1"/>
        <v>31089.14</v>
      </c>
      <c r="F23" s="3" t="s">
        <v>18</v>
      </c>
      <c r="G23" s="25">
        <v>89704.2</v>
      </c>
      <c r="H23" s="33">
        <v>0</v>
      </c>
      <c r="I23" s="5">
        <f t="shared" si="2"/>
        <v>89704.2</v>
      </c>
    </row>
    <row r="24" spans="1:9" ht="30" x14ac:dyDescent="0.25">
      <c r="A24" s="4" t="s">
        <v>56</v>
      </c>
      <c r="B24" s="5">
        <v>50096.61</v>
      </c>
      <c r="C24" s="21">
        <v>0</v>
      </c>
      <c r="D24" s="5">
        <f t="shared" si="1"/>
        <v>50096.61</v>
      </c>
      <c r="F24" s="3" t="s">
        <v>19</v>
      </c>
      <c r="G24" s="25">
        <v>38617.480000000003</v>
      </c>
      <c r="H24" s="33">
        <v>0</v>
      </c>
      <c r="I24" s="5">
        <f t="shared" si="2"/>
        <v>38617.480000000003</v>
      </c>
    </row>
    <row r="25" spans="1:9" x14ac:dyDescent="0.25">
      <c r="A25" s="3" t="s">
        <v>38</v>
      </c>
      <c r="B25" s="5">
        <f>D25-C25</f>
        <v>2212615.31</v>
      </c>
      <c r="C25" s="23">
        <v>1002077</v>
      </c>
      <c r="D25" s="5">
        <v>3214692.31</v>
      </c>
      <c r="F25" s="3" t="s">
        <v>21</v>
      </c>
      <c r="G25" s="25">
        <v>141164.70000000001</v>
      </c>
      <c r="H25" s="33">
        <v>0</v>
      </c>
      <c r="I25" s="5">
        <f t="shared" si="2"/>
        <v>141164.70000000001</v>
      </c>
    </row>
    <row r="26" spans="1:9" x14ac:dyDescent="0.25">
      <c r="A26" s="3" t="s">
        <v>12</v>
      </c>
      <c r="B26" s="5">
        <v>43034.1</v>
      </c>
      <c r="C26" s="3">
        <v>0</v>
      </c>
      <c r="D26" s="5">
        <f>B26+C26</f>
        <v>43034.1</v>
      </c>
      <c r="F26" s="3" t="s">
        <v>22</v>
      </c>
      <c r="G26" s="25">
        <v>32965</v>
      </c>
      <c r="H26" s="33">
        <v>0</v>
      </c>
      <c r="I26" s="5">
        <f t="shared" si="2"/>
        <v>32965</v>
      </c>
    </row>
    <row r="27" spans="1:9" ht="31.15" customHeight="1" x14ac:dyDescent="0.25">
      <c r="A27" s="4" t="s">
        <v>13</v>
      </c>
      <c r="B27" s="5">
        <v>1120</v>
      </c>
      <c r="C27" s="3">
        <v>0</v>
      </c>
      <c r="D27" s="5">
        <f t="shared" ref="D27:D37" si="3">B27+C27</f>
        <v>1120</v>
      </c>
      <c r="F27" s="4" t="s">
        <v>68</v>
      </c>
      <c r="G27" s="25">
        <v>31517</v>
      </c>
      <c r="H27" s="33">
        <v>0</v>
      </c>
      <c r="I27" s="5">
        <f t="shared" si="2"/>
        <v>31517</v>
      </c>
    </row>
    <row r="28" spans="1:9" ht="30" x14ac:dyDescent="0.25">
      <c r="A28" s="4" t="s">
        <v>14</v>
      </c>
      <c r="B28" s="5">
        <v>100</v>
      </c>
      <c r="C28" s="3">
        <v>0</v>
      </c>
      <c r="D28" s="5">
        <f t="shared" si="3"/>
        <v>100</v>
      </c>
      <c r="F28" s="3" t="s">
        <v>69</v>
      </c>
      <c r="G28" s="25">
        <v>651465.1</v>
      </c>
      <c r="H28" s="33">
        <v>0</v>
      </c>
      <c r="I28" s="5">
        <f t="shared" si="2"/>
        <v>651465.1</v>
      </c>
    </row>
    <row r="29" spans="1:9" x14ac:dyDescent="0.25">
      <c r="A29" s="3" t="s">
        <v>15</v>
      </c>
      <c r="B29" s="5">
        <v>1540</v>
      </c>
      <c r="C29" s="3">
        <v>0</v>
      </c>
      <c r="D29" s="5">
        <f t="shared" si="3"/>
        <v>1540</v>
      </c>
      <c r="F29" s="3" t="s">
        <v>24</v>
      </c>
      <c r="G29" s="25">
        <v>6702.7</v>
      </c>
      <c r="H29" s="33">
        <v>0</v>
      </c>
      <c r="I29" s="5">
        <f t="shared" si="2"/>
        <v>6702.7</v>
      </c>
    </row>
    <row r="30" spans="1:9" x14ac:dyDescent="0.25">
      <c r="A30" s="3" t="s">
        <v>17</v>
      </c>
      <c r="B30" s="5">
        <v>840</v>
      </c>
      <c r="C30" s="3">
        <v>0</v>
      </c>
      <c r="D30" s="5">
        <f t="shared" si="3"/>
        <v>840</v>
      </c>
      <c r="F30" s="3" t="s">
        <v>25</v>
      </c>
      <c r="G30" s="25">
        <v>1045328.1</v>
      </c>
      <c r="H30" s="33">
        <v>0</v>
      </c>
      <c r="I30" s="5">
        <f t="shared" si="2"/>
        <v>1045328.1</v>
      </c>
    </row>
    <row r="31" spans="1:9" ht="30" x14ac:dyDescent="0.25">
      <c r="A31" s="4" t="s">
        <v>20</v>
      </c>
      <c r="B31" s="5">
        <v>682547.9</v>
      </c>
      <c r="C31" s="3">
        <v>0</v>
      </c>
      <c r="D31" s="5">
        <f t="shared" si="3"/>
        <v>682547.9</v>
      </c>
      <c r="F31" s="3" t="s">
        <v>26</v>
      </c>
      <c r="G31" s="25">
        <v>1872.8</v>
      </c>
      <c r="H31" s="33">
        <v>0</v>
      </c>
      <c r="I31" s="5">
        <f t="shared" si="2"/>
        <v>1872.8</v>
      </c>
    </row>
    <row r="32" spans="1:9" ht="29.45" customHeight="1" x14ac:dyDescent="0.25">
      <c r="A32" s="4" t="s">
        <v>57</v>
      </c>
      <c r="B32" s="5">
        <v>212101.26</v>
      </c>
      <c r="C32" s="3">
        <v>0</v>
      </c>
      <c r="D32" s="5">
        <f t="shared" si="3"/>
        <v>212101.26</v>
      </c>
      <c r="F32" s="4" t="s">
        <v>70</v>
      </c>
      <c r="G32" s="25">
        <v>6396</v>
      </c>
      <c r="H32" s="33">
        <v>0</v>
      </c>
      <c r="I32" s="5">
        <f t="shared" si="2"/>
        <v>6396</v>
      </c>
    </row>
    <row r="33" spans="1:9" ht="45" customHeight="1" x14ac:dyDescent="0.25">
      <c r="A33" s="3" t="s">
        <v>58</v>
      </c>
      <c r="B33" s="5">
        <v>40490.660000000003</v>
      </c>
      <c r="C33" s="3">
        <v>0</v>
      </c>
      <c r="D33" s="5">
        <f t="shared" si="3"/>
        <v>40490.660000000003</v>
      </c>
      <c r="F33" s="4" t="s">
        <v>50</v>
      </c>
      <c r="G33" s="25">
        <v>357167.35999999999</v>
      </c>
      <c r="H33" s="33">
        <v>0</v>
      </c>
      <c r="I33" s="5">
        <f t="shared" si="2"/>
        <v>357167.35999999999</v>
      </c>
    </row>
    <row r="34" spans="1:9" x14ac:dyDescent="0.25">
      <c r="A34" s="30"/>
      <c r="B34" s="31"/>
      <c r="C34" s="34"/>
      <c r="D34" s="5"/>
      <c r="F34" s="3" t="s">
        <v>71</v>
      </c>
      <c r="G34" s="25">
        <v>43743.72</v>
      </c>
      <c r="H34" s="33">
        <v>0</v>
      </c>
      <c r="I34" s="5">
        <f t="shared" si="2"/>
        <v>43743.72</v>
      </c>
    </row>
    <row r="35" spans="1:9" ht="45" x14ac:dyDescent="0.25">
      <c r="A35" s="4" t="s">
        <v>40</v>
      </c>
      <c r="B35" s="5"/>
      <c r="C35" s="6">
        <v>46003.07</v>
      </c>
      <c r="D35" s="5">
        <f t="shared" si="3"/>
        <v>46003.07</v>
      </c>
      <c r="F35" s="4" t="s">
        <v>72</v>
      </c>
      <c r="G35" s="25">
        <v>165376</v>
      </c>
      <c r="H35" s="33">
        <v>0</v>
      </c>
      <c r="I35" s="5">
        <f t="shared" si="2"/>
        <v>165376</v>
      </c>
    </row>
    <row r="36" spans="1:9" ht="45" x14ac:dyDescent="0.25">
      <c r="A36" s="4" t="s">
        <v>39</v>
      </c>
      <c r="B36" s="5"/>
      <c r="C36" s="6">
        <v>141487.15</v>
      </c>
      <c r="D36" s="5">
        <f t="shared" si="3"/>
        <v>141487.15</v>
      </c>
      <c r="F36" s="14" t="s">
        <v>32</v>
      </c>
      <c r="G36" s="26">
        <f>SUM(G6:G35)</f>
        <v>8886596.75</v>
      </c>
      <c r="H36" s="26">
        <f>SUM(H6:H35)</f>
        <v>3028429.16</v>
      </c>
      <c r="I36" s="27">
        <f t="shared" si="2"/>
        <v>11915025.91</v>
      </c>
    </row>
    <row r="37" spans="1:9" x14ac:dyDescent="0.25">
      <c r="A37" s="14" t="s">
        <v>32</v>
      </c>
      <c r="B37" s="8">
        <f>SUM(B6:B36)</f>
        <v>8832901.1799999997</v>
      </c>
      <c r="C37" s="8">
        <f>SUM(C6:C36)</f>
        <v>2103909.67</v>
      </c>
      <c r="D37" s="27">
        <f t="shared" si="3"/>
        <v>10936810.85</v>
      </c>
    </row>
    <row r="38" spans="1:9" x14ac:dyDescent="0.25">
      <c r="A38" s="43" t="s">
        <v>29</v>
      </c>
      <c r="B38" s="43"/>
    </row>
    <row r="39" spans="1:9" x14ac:dyDescent="0.25">
      <c r="A39" s="9" t="s">
        <v>30</v>
      </c>
      <c r="B39" s="9" t="s">
        <v>31</v>
      </c>
      <c r="F39" s="23"/>
      <c r="G39" s="7" t="s">
        <v>76</v>
      </c>
    </row>
    <row r="40" spans="1:9" ht="49.15" customHeight="1" x14ac:dyDescent="0.25">
      <c r="A40" s="4" t="s">
        <v>46</v>
      </c>
      <c r="B40" s="5">
        <v>357860</v>
      </c>
      <c r="F40" s="6"/>
      <c r="G40" s="3" t="s">
        <v>75</v>
      </c>
    </row>
    <row r="41" spans="1:9" ht="46.9" customHeight="1" x14ac:dyDescent="0.25">
      <c r="A41" s="4" t="s">
        <v>61</v>
      </c>
      <c r="B41" s="5">
        <v>121268.2</v>
      </c>
      <c r="D41" s="36" t="s">
        <v>81</v>
      </c>
      <c r="E41" s="37">
        <v>10936810.85</v>
      </c>
    </row>
    <row r="42" spans="1:9" ht="75" x14ac:dyDescent="0.25">
      <c r="A42" s="11"/>
      <c r="B42" s="17">
        <f>SUM(B40:B41)</f>
        <v>479128.2</v>
      </c>
      <c r="D42" s="36" t="s">
        <v>82</v>
      </c>
      <c r="E42" s="37">
        <v>11915025.91</v>
      </c>
    </row>
    <row r="44" spans="1:9" x14ac:dyDescent="0.25">
      <c r="A44" s="44" t="s">
        <v>79</v>
      </c>
      <c r="B44" s="45"/>
      <c r="C44" s="45"/>
      <c r="D44" s="45"/>
      <c r="E44" s="45"/>
      <c r="F44" s="45"/>
      <c r="G44" s="45"/>
      <c r="H44" s="46"/>
    </row>
    <row r="46" spans="1:9" ht="45" x14ac:dyDescent="0.25">
      <c r="A46" s="15" t="s">
        <v>0</v>
      </c>
      <c r="B46" s="16" t="s">
        <v>3</v>
      </c>
      <c r="F46" s="1" t="s">
        <v>33</v>
      </c>
      <c r="G46" s="2" t="s">
        <v>3</v>
      </c>
      <c r="H46" s="3"/>
    </row>
    <row r="47" spans="1:9" x14ac:dyDescent="0.25">
      <c r="A47" s="3"/>
      <c r="B47" s="3"/>
      <c r="F47" s="3"/>
      <c r="G47" s="3"/>
      <c r="H47" s="3"/>
    </row>
    <row r="48" spans="1:9" ht="30" x14ac:dyDescent="0.25">
      <c r="A48" s="4" t="s">
        <v>23</v>
      </c>
      <c r="B48" s="7">
        <v>2802030.11</v>
      </c>
      <c r="F48" s="19" t="s">
        <v>27</v>
      </c>
      <c r="G48" s="20">
        <v>4741119.38</v>
      </c>
      <c r="H48" s="3"/>
    </row>
    <row r="49" spans="1:8" ht="30" x14ac:dyDescent="0.25">
      <c r="A49" s="4" t="s">
        <v>45</v>
      </c>
      <c r="B49" s="5">
        <v>5793747.5700000003</v>
      </c>
      <c r="F49" s="4" t="s">
        <v>73</v>
      </c>
      <c r="G49" s="5">
        <v>1048525.62</v>
      </c>
      <c r="H49" s="3"/>
    </row>
    <row r="50" spans="1:8" ht="30" x14ac:dyDescent="0.25">
      <c r="A50" s="4" t="s">
        <v>59</v>
      </c>
      <c r="B50" s="5">
        <v>4472138.18</v>
      </c>
      <c r="F50" s="4" t="s">
        <v>28</v>
      </c>
      <c r="G50" s="7">
        <v>8624345.9700000007</v>
      </c>
      <c r="H50" s="3"/>
    </row>
    <row r="51" spans="1:8" ht="30" x14ac:dyDescent="0.25">
      <c r="A51" s="4" t="s">
        <v>60</v>
      </c>
      <c r="B51" s="5">
        <v>676288.89</v>
      </c>
      <c r="F51" s="11" t="s">
        <v>32</v>
      </c>
      <c r="G51" s="8">
        <f>SUM(G48:G50)</f>
        <v>14413990.970000001</v>
      </c>
      <c r="H51" s="3"/>
    </row>
    <row r="52" spans="1:8" x14ac:dyDescent="0.25">
      <c r="A52" s="11" t="s">
        <v>32</v>
      </c>
      <c r="B52" s="8">
        <f>SUM(B48:B51)</f>
        <v>13744204.75</v>
      </c>
    </row>
  </sheetData>
  <mergeCells count="9">
    <mergeCell ref="A1:I1"/>
    <mergeCell ref="A2:B2"/>
    <mergeCell ref="A38:B38"/>
    <mergeCell ref="F2:G2"/>
    <mergeCell ref="A44:H44"/>
    <mergeCell ref="A9:A10"/>
    <mergeCell ref="B9:B10"/>
    <mergeCell ref="C9:C10"/>
    <mergeCell ref="D9:D10"/>
  </mergeCells>
  <pageMargins left="0.7" right="0.7" top="0.75" bottom="0.75" header="0.3" footer="0.3"/>
  <pageSetup paperSize="8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2024-03-06T08:19:13Z</dcterms:modified>
</cp:coreProperties>
</file>