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zym\Desktop\inwestycje 2018-2023\"/>
    </mc:Choice>
  </mc:AlternateContent>
  <xr:revisionPtr revIDLastSave="0" documentId="13_ncr:1_{4A33B3F1-FBE9-4930-A0FF-37D2021F469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2023" sheetId="6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6" l="1"/>
  <c r="K16" i="6"/>
  <c r="K17" i="6"/>
  <c r="K18" i="6"/>
  <c r="K19" i="6"/>
  <c r="K20" i="6"/>
  <c r="K21" i="6"/>
  <c r="K23" i="6"/>
  <c r="K24" i="6"/>
  <c r="K25" i="6"/>
  <c r="K26" i="6"/>
  <c r="K27" i="6"/>
  <c r="K28" i="6"/>
  <c r="K29" i="6"/>
  <c r="K30" i="6"/>
  <c r="K31" i="6"/>
  <c r="K7" i="6"/>
  <c r="K8" i="6"/>
  <c r="K9" i="6"/>
  <c r="K10" i="6"/>
  <c r="K11" i="6"/>
  <c r="K12" i="6"/>
  <c r="K13" i="6"/>
  <c r="K14" i="6"/>
  <c r="K6" i="6"/>
  <c r="D15" i="6"/>
  <c r="D16" i="6"/>
  <c r="D17" i="6"/>
  <c r="D18" i="6"/>
  <c r="D11" i="6"/>
  <c r="D10" i="6"/>
  <c r="D9" i="6"/>
  <c r="D6" i="6"/>
  <c r="I32" i="6" l="1"/>
  <c r="C19" i="6"/>
  <c r="J22" i="6"/>
  <c r="K22" i="6" s="1"/>
  <c r="B14" i="6"/>
  <c r="D14" i="6" s="1"/>
  <c r="B19" i="6" l="1"/>
  <c r="D19" i="6" s="1"/>
  <c r="J32" i="6"/>
  <c r="K32" i="6" s="1"/>
</calcChain>
</file>

<file path=xl/sharedStrings.xml><?xml version="1.0" encoding="utf-8"?>
<sst xmlns="http://schemas.openxmlformats.org/spreadsheetml/2006/main" count="65" uniqueCount="52">
  <si>
    <t>SUPRAŚL</t>
  </si>
  <si>
    <t>TEREN GMINY</t>
  </si>
  <si>
    <t>Nazwa inwestycji</t>
  </si>
  <si>
    <t>kanalizacja sanitarna w Zacisznej, Łagodnej, Miłej i Spacerowej w Sobolewie</t>
  </si>
  <si>
    <t>ul.Sosnowa i Pogodna w Zaściankach</t>
  </si>
  <si>
    <t>ul.Lewitówka-projekt i nawierzchnia</t>
  </si>
  <si>
    <t>rozbudowa SP w Sobolewie</t>
  </si>
  <si>
    <t xml:space="preserve">modernizacja oświetlenia w Henrykowie </t>
  </si>
  <si>
    <t>modernizacja oświetlenia w Sobolewie</t>
  </si>
  <si>
    <t>modernizacja oświetlenia w Zaściankach</t>
  </si>
  <si>
    <t>OGÓŁEM</t>
  </si>
  <si>
    <t>Supraski szlak bioróżnorodności</t>
  </si>
  <si>
    <t xml:space="preserve"> budowa kanalizacji sanitarnej  w rejonie ulic Przyjaznej i Przyjemnej w Sowlanach</t>
  </si>
  <si>
    <t>Rewitalizacja stadionu w Supraślu</t>
  </si>
  <si>
    <t xml:space="preserve"> wodociągu i kanalizacji sanitarnej w ul. Graniczna - Szosa Baranowicka  w Zaściankach</t>
  </si>
  <si>
    <t xml:space="preserve">kanalizacja sanitarna i wodociąg ulic. Ułańska i Wojskowa w Sowlanach </t>
  </si>
  <si>
    <t>ul.Waszyngtońska, Indyjska i Paryska w Grabówce -</t>
  </si>
  <si>
    <t>rozbudowa przedszkola w Sobolewie</t>
  </si>
  <si>
    <t>kanalizacja deszczowa w ul.Opalowej i Granitowej w Henrykowie-projekt i wykonanie</t>
  </si>
  <si>
    <t>Źródło materiałów</t>
  </si>
  <si>
    <t>Załącznik nr 4 do uchwały z dn.23.11.2023</t>
  </si>
  <si>
    <t>Dotacja celowa dla KZB  na zakup pompy ściekowej do przepompowni w Ogrodniczkach</t>
  </si>
  <si>
    <t>Pomoc finansowa w formie dotacji celowej dla Powiatu na przebudowę  wraz z rozbudową drogi powiatowej Nr 1429B Ciasne- Ogrodniczki</t>
  </si>
  <si>
    <t>Rozbudowa Rynku w Supraślu</t>
  </si>
  <si>
    <t>Rozbudowa Zespołu Szkolno-Przedszkolnego w Ogrodniczkach</t>
  </si>
  <si>
    <t>Modernizacja oświetlenia w Ciasnem</t>
  </si>
  <si>
    <t>Modernizacja oświetlenia w WoroniczuMiędzyrzeczu</t>
  </si>
  <si>
    <t>Zakup i montaż krzyża upamiętniającego Powstanie Styczniowe</t>
  </si>
  <si>
    <t>Dotacja celowa dla KZB na modernizację b.komunalnego p/ul. Lewitówka w Supraślu</t>
  </si>
  <si>
    <t xml:space="preserve"> budowa wodociągu w rejonie ulic Przyjaznej i Przyjemnej w Sowlanach</t>
  </si>
  <si>
    <t>rampa do rowerów w Zaściankach</t>
  </si>
  <si>
    <t>Odprowadzanie wód opadowych z ul. Ogrodowej w Sobolewie</t>
  </si>
  <si>
    <t>Pomoc finansowa w formie dotacji celowej  dla powiatu na opracowanie dokumentacji  projektowej: Budowę ścieżki rowerowej w ciągu drogi powiatowej Nr 1429B na odcinku od ronda do ul. Malinowej w Grabówce</t>
  </si>
  <si>
    <t>Budowa ul. Szosa Supraska w Grabówce</t>
  </si>
  <si>
    <t>Powierzchniowe utwardzenie nawierzchni ul. Podleśnej w Sobolewie- I etap</t>
  </si>
  <si>
    <t>Budowa drogi dojazdowej do cmentarza w Grabówce</t>
  </si>
  <si>
    <t>Wiata przystankowa w Zaściankach</t>
  </si>
  <si>
    <t>Kompleksowa rewaloryzacja Miejsca Pamięci Narodowej w Grabówce</t>
  </si>
  <si>
    <t>Projekt sceny w plenerze wraz z infrastrukturą  p/boisku na ul. Górka Tomka w Zaściankach</t>
  </si>
  <si>
    <t>Modernizacja oświetlenia w Grabówce</t>
  </si>
  <si>
    <t>Zwrot nakładów dla Przedszkola w Grabówce</t>
  </si>
  <si>
    <t>Modernizacja oświetlenia w Sobolewie</t>
  </si>
  <si>
    <t>Projekt sceny (w plenerze) wraz z infrastrukturą p/boisku na ul. Górka Tomka w Zaściankach</t>
  </si>
  <si>
    <t>Środki zewnętrzne</t>
  </si>
  <si>
    <t>Mariusz</t>
  </si>
  <si>
    <t>środki UE</t>
  </si>
  <si>
    <t>środki krajowe</t>
  </si>
  <si>
    <t>Śodki własne</t>
  </si>
  <si>
    <t>Cała kwota z budżetu gminy</t>
  </si>
  <si>
    <t>tabelka od P. Skarbnik</t>
  </si>
  <si>
    <t>Supraśl, Karakule, Ogrodniczki, Ciasne, Wsie Puszczańskie</t>
  </si>
  <si>
    <t>Grabówka, Zaścianki, Sobolewo, Sowlany, Henrykowo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</si>
</sst>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0" fontId="0" fillId="2" borderId="1" xfId="0" applyFill="1" applyBorder="1"/>
    <xf numFmtId="4" fontId="2" fillId="0" borderId="1" xfId="0" applyNumberFormat="1" applyFont="1" applyBorder="1"/>
    <xf numFmtId="4" fontId="3" fillId="0" borderId="1" xfId="0" applyNumberFormat="1" applyFont="1" applyBorder="1"/>
    <xf numFmtId="0" fontId="3" fillId="0" borderId="1" xfId="0" applyFont="1" applyBorder="1"/>
    <xf numFmtId="2" fontId="3" fillId="0" borderId="1" xfId="0" applyNumberFormat="1" applyFont="1" applyBorder="1"/>
    <xf numFmtId="0" fontId="2" fillId="0" borderId="0" xfId="0" applyFont="1"/>
    <xf numFmtId="2" fontId="0" fillId="0" borderId="1" xfId="0" applyNumberFormat="1" applyBorder="1"/>
    <xf numFmtId="2" fontId="2" fillId="0" borderId="1" xfId="0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4" fontId="0" fillId="3" borderId="1" xfId="0" applyNumberFormat="1" applyFill="1" applyBorder="1"/>
    <xf numFmtId="4" fontId="5" fillId="0" borderId="1" xfId="0" applyNumberFormat="1" applyFont="1" applyBorder="1"/>
    <xf numFmtId="2" fontId="0" fillId="3" borderId="1" xfId="0" applyNumberFormat="1" applyFill="1" applyBorder="1"/>
    <xf numFmtId="0" fontId="6" fillId="0" borderId="0" xfId="0" applyFont="1" applyAlignment="1">
      <alignment wrapText="1"/>
    </xf>
    <xf numFmtId="0" fontId="6" fillId="0" borderId="0" xfId="0" applyFon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0" fillId="2" borderId="5" xfId="0" applyNumberFormat="1" applyFill="1" applyBorder="1" applyAlignment="1">
      <alignment horizontal="center"/>
    </xf>
    <xf numFmtId="4" fontId="0" fillId="2" borderId="6" xfId="0" applyNumberForma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Wydatki na inwestycje w 2023 roku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3176-4982-8DD1-845478C15C3A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176-4982-8DD1-845478C15C3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'2023'!$A$25:$A$26</c:f>
              <c:strCache>
                <c:ptCount val="2"/>
                <c:pt idx="0">
                  <c:v>Supraśl, Karakule, Ogrodniczki, Ciasne, Wsie Puszczańskie</c:v>
                </c:pt>
                <c:pt idx="1">
                  <c:v>Grabówka, Zaścianki, Sobolewo, Sowlany, Henrykowo</c:v>
                </c:pt>
              </c:strCache>
            </c:strRef>
          </c:cat>
          <c:val>
            <c:numRef>
              <c:f>'2023'!$B$25:$B$26</c:f>
              <c:numCache>
                <c:formatCode>General</c:formatCode>
                <c:ptCount val="2"/>
                <c:pt idx="0">
                  <c:v>16404311.35</c:v>
                </c:pt>
                <c:pt idx="1">
                  <c:v>19931955.289999999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76-4982-8DD1-845478C15C3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22</xdr:row>
      <xdr:rowOff>33337</xdr:rowOff>
    </xdr:from>
    <xdr:to>
      <xdr:col>6</xdr:col>
      <xdr:colOff>1076325</xdr:colOff>
      <xdr:row>27</xdr:row>
      <xdr:rowOff>328612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4EA0575B-1A83-5133-0018-9B89622E0D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szym\Desktop\inwestycje%202018-2023\Inwestycja-%20w&#322;asciwa.xlsx" TargetMode="External"/><Relationship Id="rId1" Type="http://schemas.openxmlformats.org/officeDocument/2006/relationships/externalLinkPath" Target="Inwestycja-%20w&#322;asci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8"/>
      <sheetName val="2019"/>
      <sheetName val="2020"/>
      <sheetName val="2021"/>
      <sheetName val="2022"/>
      <sheetName val="2023"/>
      <sheetName val="wykresy"/>
      <sheetName val="wydatki bieżące"/>
    </sheetNames>
    <sheetDataSet>
      <sheetData sheetId="0">
        <row r="44">
          <cell r="A44" t="str">
            <v>Supraśl, Karakule, Ogrodniczki, Ciasne, Wsie Puszczańskie</v>
          </cell>
          <cell r="B44">
            <v>15065906.07</v>
          </cell>
        </row>
        <row r="45">
          <cell r="A45" t="str">
            <v>Grabówka, Zaścianki, Sobolewo, Sowlany, Henrykowo</v>
          </cell>
          <cell r="B45">
            <v>25152051.41</v>
          </cell>
        </row>
      </sheetData>
      <sheetData sheetId="1"/>
      <sheetData sheetId="2"/>
      <sheetData sheetId="3"/>
      <sheetData sheetId="4"/>
      <sheetData sheetId="5"/>
      <sheetData sheetId="6">
        <row r="7">
          <cell r="B7">
            <v>2018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32"/>
  <sheetViews>
    <sheetView tabSelected="1" topLeftCell="B1" workbookViewId="0">
      <selection activeCell="D4" sqref="D4:D19"/>
    </sheetView>
  </sheetViews>
  <sheetFormatPr defaultRowHeight="15" x14ac:dyDescent="0.25"/>
  <cols>
    <col min="1" max="1" width="35" customWidth="1"/>
    <col min="2" max="2" width="13.5703125" customWidth="1"/>
    <col min="3" max="3" width="11.28515625" customWidth="1"/>
    <col min="4" max="4" width="18.28515625" customWidth="1"/>
    <col min="5" max="5" width="20.28515625" customWidth="1"/>
    <col min="7" max="7" width="30.7109375" customWidth="1"/>
    <col min="8" max="8" width="45.42578125" customWidth="1"/>
    <col min="9" max="9" width="14.7109375" customWidth="1"/>
    <col min="10" max="11" width="16.42578125" customWidth="1"/>
  </cols>
  <sheetData>
    <row r="1" spans="1:11" x14ac:dyDescent="0.25">
      <c r="A1" s="21">
        <v>2023</v>
      </c>
      <c r="B1" s="22"/>
      <c r="C1" s="22"/>
      <c r="D1" s="22"/>
      <c r="E1" s="22"/>
      <c r="F1" s="22"/>
      <c r="G1" s="22"/>
      <c r="H1" s="22"/>
      <c r="I1" s="23"/>
    </row>
    <row r="2" spans="1:11" x14ac:dyDescent="0.25">
      <c r="C2" s="11"/>
      <c r="D2" s="11"/>
      <c r="E2" s="11"/>
    </row>
    <row r="3" spans="1:11" x14ac:dyDescent="0.25">
      <c r="A3" s="30" t="s">
        <v>0</v>
      </c>
      <c r="B3" s="30"/>
      <c r="H3" s="30" t="s">
        <v>1</v>
      </c>
      <c r="I3" s="30"/>
    </row>
    <row r="4" spans="1:11" ht="45" x14ac:dyDescent="0.25">
      <c r="A4" s="1" t="s">
        <v>2</v>
      </c>
      <c r="B4" s="2" t="s">
        <v>47</v>
      </c>
      <c r="C4" s="14" t="s">
        <v>43</v>
      </c>
      <c r="D4" s="14" t="s">
        <v>48</v>
      </c>
      <c r="E4" s="33" t="s">
        <v>19</v>
      </c>
      <c r="H4" s="1" t="s">
        <v>2</v>
      </c>
      <c r="I4" s="2" t="s">
        <v>47</v>
      </c>
      <c r="J4" s="14" t="s">
        <v>43</v>
      </c>
      <c r="K4" s="14" t="s">
        <v>48</v>
      </c>
    </row>
    <row r="5" spans="1:11" x14ac:dyDescent="0.25">
      <c r="A5" s="3"/>
      <c r="B5" s="3"/>
      <c r="C5" s="3"/>
      <c r="D5" s="3"/>
      <c r="E5" s="34"/>
      <c r="H5" s="3"/>
      <c r="I5" s="3"/>
      <c r="J5" s="3"/>
      <c r="K5" s="3"/>
    </row>
    <row r="6" spans="1:11" ht="41.45" customHeight="1" x14ac:dyDescent="0.25">
      <c r="A6" s="3" t="s">
        <v>5</v>
      </c>
      <c r="B6" s="12">
        <v>108291.65</v>
      </c>
      <c r="C6" s="15">
        <v>1800000</v>
      </c>
      <c r="D6" s="12">
        <f>B6+C6</f>
        <v>1908291.65</v>
      </c>
      <c r="E6" s="34" t="s">
        <v>44</v>
      </c>
      <c r="H6" s="4" t="s">
        <v>3</v>
      </c>
      <c r="I6" s="5">
        <v>58082.69</v>
      </c>
      <c r="J6" s="12">
        <v>0</v>
      </c>
      <c r="K6" s="5">
        <f>I6+J6</f>
        <v>58082.69</v>
      </c>
    </row>
    <row r="7" spans="1:11" ht="46.15" customHeight="1" x14ac:dyDescent="0.25">
      <c r="A7" s="24" t="s">
        <v>11</v>
      </c>
      <c r="B7" s="26">
        <v>244134.02</v>
      </c>
      <c r="C7" s="31">
        <v>1383425.98</v>
      </c>
      <c r="D7" s="12"/>
      <c r="E7" s="35" t="s">
        <v>44</v>
      </c>
      <c r="H7" s="4" t="s">
        <v>15</v>
      </c>
      <c r="I7" s="5">
        <v>66587.009999999995</v>
      </c>
      <c r="J7" s="12">
        <v>0</v>
      </c>
      <c r="K7" s="5">
        <f t="shared" ref="K7:K32" si="0">I7+J7</f>
        <v>66587.009999999995</v>
      </c>
    </row>
    <row r="8" spans="1:11" ht="46.15" customHeight="1" x14ac:dyDescent="0.25">
      <c r="A8" s="25"/>
      <c r="B8" s="27"/>
      <c r="C8" s="32"/>
      <c r="D8" s="12">
        <v>1627560</v>
      </c>
      <c r="E8" s="35"/>
      <c r="H8" s="4" t="s">
        <v>29</v>
      </c>
      <c r="I8" s="5">
        <v>80299.45</v>
      </c>
      <c r="J8" s="12">
        <v>0</v>
      </c>
      <c r="K8" s="5">
        <f t="shared" si="0"/>
        <v>80299.45</v>
      </c>
    </row>
    <row r="9" spans="1:11" ht="48" customHeight="1" x14ac:dyDescent="0.25">
      <c r="A9" s="3" t="s">
        <v>13</v>
      </c>
      <c r="B9" s="5">
        <v>185067.19</v>
      </c>
      <c r="C9" s="18">
        <v>0</v>
      </c>
      <c r="D9" s="5">
        <f>B9+C9</f>
        <v>185067.19</v>
      </c>
      <c r="E9" s="36" t="s">
        <v>49</v>
      </c>
      <c r="H9" s="4" t="s">
        <v>12</v>
      </c>
      <c r="I9" s="5">
        <v>98445.29</v>
      </c>
      <c r="J9" s="12">
        <v>0</v>
      </c>
      <c r="K9" s="5">
        <f t="shared" si="0"/>
        <v>98445.29</v>
      </c>
    </row>
    <row r="10" spans="1:11" ht="45" x14ac:dyDescent="0.25">
      <c r="A10" s="4" t="s">
        <v>21</v>
      </c>
      <c r="B10" s="5">
        <v>51906</v>
      </c>
      <c r="C10" s="12">
        <v>0</v>
      </c>
      <c r="D10" s="5">
        <f>B10+C10</f>
        <v>51906</v>
      </c>
      <c r="E10" s="36" t="s">
        <v>20</v>
      </c>
      <c r="H10" s="3" t="s">
        <v>4</v>
      </c>
      <c r="I10" s="5">
        <v>18450</v>
      </c>
      <c r="J10" s="12">
        <v>0</v>
      </c>
      <c r="K10" s="5">
        <f t="shared" si="0"/>
        <v>18450</v>
      </c>
    </row>
    <row r="11" spans="1:11" ht="60" x14ac:dyDescent="0.25">
      <c r="A11" s="4" t="s">
        <v>22</v>
      </c>
      <c r="B11" s="5">
        <v>260000</v>
      </c>
      <c r="C11" s="12">
        <v>0</v>
      </c>
      <c r="D11" s="5">
        <f>B11+C11</f>
        <v>260000</v>
      </c>
      <c r="E11" s="36" t="s">
        <v>20</v>
      </c>
      <c r="H11" s="3" t="s">
        <v>30</v>
      </c>
      <c r="I11" s="5">
        <v>18450</v>
      </c>
      <c r="J11" s="12">
        <v>0</v>
      </c>
      <c r="K11" s="5">
        <f t="shared" si="0"/>
        <v>18450</v>
      </c>
    </row>
    <row r="12" spans="1:11" ht="54" customHeight="1" x14ac:dyDescent="0.25">
      <c r="A12" s="24" t="s">
        <v>23</v>
      </c>
      <c r="B12" s="26">
        <v>358501.54</v>
      </c>
      <c r="C12" s="28">
        <v>1873586.97</v>
      </c>
      <c r="D12" s="5"/>
      <c r="E12" s="37" t="s">
        <v>44</v>
      </c>
      <c r="H12" s="4" t="s">
        <v>18</v>
      </c>
      <c r="I12" s="5">
        <v>294940</v>
      </c>
      <c r="J12" s="12">
        <v>0</v>
      </c>
      <c r="K12" s="5">
        <f t="shared" si="0"/>
        <v>294940</v>
      </c>
    </row>
    <row r="13" spans="1:11" ht="39" customHeight="1" x14ac:dyDescent="0.25">
      <c r="A13" s="25"/>
      <c r="B13" s="27"/>
      <c r="C13" s="29"/>
      <c r="D13" s="5">
        <v>2232088.5099999998</v>
      </c>
      <c r="E13" s="37"/>
      <c r="H13" s="4" t="s">
        <v>31</v>
      </c>
      <c r="I13" s="5">
        <v>50000</v>
      </c>
      <c r="J13" s="12">
        <v>0</v>
      </c>
      <c r="K13" s="5">
        <f t="shared" si="0"/>
        <v>50000</v>
      </c>
    </row>
    <row r="14" spans="1:11" ht="30" x14ac:dyDescent="0.25">
      <c r="A14" s="4" t="s">
        <v>24</v>
      </c>
      <c r="B14" s="5">
        <f>9951000-C14</f>
        <v>3151000</v>
      </c>
      <c r="C14" s="15">
        <v>6800000</v>
      </c>
      <c r="D14" s="5">
        <f>B14+C14</f>
        <v>9951000</v>
      </c>
      <c r="E14" s="36" t="s">
        <v>44</v>
      </c>
      <c r="H14" s="3" t="s">
        <v>16</v>
      </c>
      <c r="I14" s="5">
        <v>770638.24</v>
      </c>
      <c r="J14" s="16">
        <v>3200000</v>
      </c>
      <c r="K14" s="5">
        <f t="shared" si="0"/>
        <v>3970638.24</v>
      </c>
    </row>
    <row r="15" spans="1:11" ht="30" customHeight="1" x14ac:dyDescent="0.25">
      <c r="A15" s="3" t="s">
        <v>25</v>
      </c>
      <c r="B15" s="5">
        <v>25903</v>
      </c>
      <c r="C15" s="12">
        <v>0</v>
      </c>
      <c r="D15" s="5">
        <f t="shared" ref="D15:D19" si="1">B15+C15</f>
        <v>25903</v>
      </c>
      <c r="E15" s="36" t="s">
        <v>20</v>
      </c>
      <c r="H15" s="3" t="s">
        <v>6</v>
      </c>
      <c r="I15" s="5">
        <v>4496000</v>
      </c>
      <c r="J15" s="12">
        <v>0</v>
      </c>
      <c r="K15" s="5">
        <f t="shared" si="0"/>
        <v>4496000</v>
      </c>
    </row>
    <row r="16" spans="1:11" ht="43.15" customHeight="1" x14ac:dyDescent="0.25">
      <c r="A16" s="4" t="s">
        <v>26</v>
      </c>
      <c r="B16" s="5">
        <v>12041</v>
      </c>
      <c r="C16" s="12">
        <v>0</v>
      </c>
      <c r="D16" s="5">
        <f t="shared" si="1"/>
        <v>12041</v>
      </c>
      <c r="E16" s="36" t="s">
        <v>20</v>
      </c>
      <c r="H16" s="3" t="s">
        <v>17</v>
      </c>
      <c r="I16" s="5">
        <v>3630279</v>
      </c>
      <c r="J16" s="12">
        <v>0</v>
      </c>
      <c r="K16" s="5">
        <f t="shared" si="0"/>
        <v>3630279</v>
      </c>
    </row>
    <row r="17" spans="1:11" ht="60" customHeight="1" x14ac:dyDescent="0.25">
      <c r="A17" s="4" t="s">
        <v>27</v>
      </c>
      <c r="B17" s="5">
        <v>22500</v>
      </c>
      <c r="C17" s="12">
        <v>0</v>
      </c>
      <c r="D17" s="5">
        <f t="shared" si="1"/>
        <v>22500</v>
      </c>
      <c r="E17" s="36" t="s">
        <v>20</v>
      </c>
      <c r="H17" s="4" t="s">
        <v>32</v>
      </c>
      <c r="I17" s="5">
        <v>30135</v>
      </c>
      <c r="J17" s="12">
        <v>0</v>
      </c>
      <c r="K17" s="5">
        <f t="shared" si="0"/>
        <v>30135</v>
      </c>
    </row>
    <row r="18" spans="1:11" ht="43.9" customHeight="1" x14ac:dyDescent="0.25">
      <c r="A18" s="4" t="s">
        <v>28</v>
      </c>
      <c r="B18" s="13">
        <v>127954</v>
      </c>
      <c r="C18" s="12">
        <v>0</v>
      </c>
      <c r="D18" s="5">
        <f t="shared" si="1"/>
        <v>127954</v>
      </c>
      <c r="E18" s="36" t="s">
        <v>20</v>
      </c>
      <c r="H18" s="3" t="s">
        <v>33</v>
      </c>
      <c r="I18" s="5">
        <v>9553</v>
      </c>
      <c r="J18" s="12">
        <v>0</v>
      </c>
      <c r="K18" s="5">
        <f t="shared" si="0"/>
        <v>9553</v>
      </c>
    </row>
    <row r="19" spans="1:11" ht="36.6" customHeight="1" x14ac:dyDescent="0.25">
      <c r="A19" s="9" t="s">
        <v>10</v>
      </c>
      <c r="B19" s="10">
        <f>SUM(B6:B18)</f>
        <v>4547298.4000000004</v>
      </c>
      <c r="C19" s="10">
        <f>SUM(C6:C18)</f>
        <v>11857012.949999999</v>
      </c>
      <c r="D19" s="17">
        <f t="shared" si="1"/>
        <v>16404311.35</v>
      </c>
      <c r="E19" s="34"/>
      <c r="H19" s="4" t="s">
        <v>34</v>
      </c>
      <c r="I19" s="5">
        <v>111000</v>
      </c>
      <c r="J19" s="12">
        <v>0</v>
      </c>
      <c r="K19" s="5">
        <f t="shared" si="0"/>
        <v>111000</v>
      </c>
    </row>
    <row r="20" spans="1:11" ht="35.450000000000003" customHeight="1" x14ac:dyDescent="0.25">
      <c r="H20" s="3" t="s">
        <v>35</v>
      </c>
      <c r="I20" s="5">
        <v>52000</v>
      </c>
      <c r="J20" s="12">
        <v>0</v>
      </c>
      <c r="K20" s="5">
        <f t="shared" si="0"/>
        <v>52000</v>
      </c>
    </row>
    <row r="21" spans="1:11" ht="36.6" customHeight="1" x14ac:dyDescent="0.25">
      <c r="H21" s="4" t="s">
        <v>36</v>
      </c>
      <c r="I21" s="5">
        <v>11808</v>
      </c>
      <c r="J21" s="12">
        <v>0</v>
      </c>
      <c r="K21" s="5">
        <f t="shared" si="0"/>
        <v>11808</v>
      </c>
    </row>
    <row r="22" spans="1:11" ht="51.6" customHeight="1" x14ac:dyDescent="0.25">
      <c r="A22" s="15"/>
      <c r="B22" s="7" t="s">
        <v>46</v>
      </c>
      <c r="H22" s="4" t="s">
        <v>37</v>
      </c>
      <c r="I22" s="5">
        <v>2180670</v>
      </c>
      <c r="J22" s="15">
        <f>2746524.99+561025.01</f>
        <v>3307550</v>
      </c>
      <c r="K22" s="5">
        <f>I22+J22</f>
        <v>5488220</v>
      </c>
    </row>
    <row r="23" spans="1:11" ht="54" customHeight="1" x14ac:dyDescent="0.25">
      <c r="A23" s="6"/>
      <c r="B23" s="3" t="s">
        <v>45</v>
      </c>
      <c r="H23" s="4" t="s">
        <v>38</v>
      </c>
      <c r="I23" s="5">
        <v>20000</v>
      </c>
      <c r="J23" s="12">
        <v>0</v>
      </c>
      <c r="K23" s="5">
        <f t="shared" si="0"/>
        <v>20000</v>
      </c>
    </row>
    <row r="24" spans="1:11" ht="29.45" customHeight="1" x14ac:dyDescent="0.25">
      <c r="H24" s="4" t="s">
        <v>39</v>
      </c>
      <c r="I24" s="5">
        <v>92187</v>
      </c>
      <c r="J24" s="12">
        <v>0</v>
      </c>
      <c r="K24" s="5">
        <f t="shared" si="0"/>
        <v>92187</v>
      </c>
    </row>
    <row r="25" spans="1:11" ht="37.9" customHeight="1" x14ac:dyDescent="0.25">
      <c r="A25" s="19" t="s">
        <v>50</v>
      </c>
      <c r="B25" s="20">
        <v>16404311.35</v>
      </c>
      <c r="H25" s="4" t="s">
        <v>40</v>
      </c>
      <c r="I25" s="5">
        <v>33514</v>
      </c>
      <c r="J25" s="12">
        <v>0</v>
      </c>
      <c r="K25" s="5">
        <f t="shared" si="0"/>
        <v>33514</v>
      </c>
    </row>
    <row r="26" spans="1:11" ht="39" customHeight="1" x14ac:dyDescent="0.25">
      <c r="A26" s="19" t="s">
        <v>51</v>
      </c>
      <c r="B26" s="20">
        <v>19931955.289999999</v>
      </c>
      <c r="H26" s="4" t="s">
        <v>41</v>
      </c>
      <c r="I26" s="5">
        <v>54186</v>
      </c>
      <c r="J26" s="12">
        <v>0</v>
      </c>
      <c r="K26" s="5">
        <f t="shared" si="0"/>
        <v>54186</v>
      </c>
    </row>
    <row r="27" spans="1:11" ht="33.6" customHeight="1" x14ac:dyDescent="0.25">
      <c r="H27" s="4" t="s">
        <v>42</v>
      </c>
      <c r="I27" s="5">
        <v>20000</v>
      </c>
      <c r="J27" s="12">
        <v>0</v>
      </c>
      <c r="K27" s="5">
        <f t="shared" si="0"/>
        <v>20000</v>
      </c>
    </row>
    <row r="28" spans="1:11" ht="32.450000000000003" customHeight="1" x14ac:dyDescent="0.25">
      <c r="H28" s="4" t="s">
        <v>14</v>
      </c>
      <c r="I28" s="5">
        <v>155548.87</v>
      </c>
      <c r="J28" s="12">
        <v>0</v>
      </c>
      <c r="K28" s="5">
        <f t="shared" si="0"/>
        <v>155548.87</v>
      </c>
    </row>
    <row r="29" spans="1:11" ht="30" customHeight="1" x14ac:dyDescent="0.25">
      <c r="H29" s="3" t="s">
        <v>7</v>
      </c>
      <c r="I29" s="5">
        <v>320286.38</v>
      </c>
      <c r="J29" s="12">
        <v>0</v>
      </c>
      <c r="K29" s="5">
        <f t="shared" si="0"/>
        <v>320286.38</v>
      </c>
    </row>
    <row r="30" spans="1:11" ht="28.15" customHeight="1" x14ac:dyDescent="0.25">
      <c r="H30" s="3" t="s">
        <v>8</v>
      </c>
      <c r="I30" s="5">
        <v>215529.49</v>
      </c>
      <c r="J30" s="12">
        <v>0</v>
      </c>
      <c r="K30" s="5">
        <f t="shared" si="0"/>
        <v>215529.49</v>
      </c>
    </row>
    <row r="31" spans="1:11" ht="31.15" customHeight="1" x14ac:dyDescent="0.25">
      <c r="H31" s="3" t="s">
        <v>9</v>
      </c>
      <c r="I31" s="5">
        <v>535815.87</v>
      </c>
      <c r="J31" s="12">
        <v>0</v>
      </c>
      <c r="K31" s="5">
        <f t="shared" si="0"/>
        <v>535815.87</v>
      </c>
    </row>
    <row r="32" spans="1:11" ht="39" customHeight="1" x14ac:dyDescent="0.25">
      <c r="H32" s="9" t="s">
        <v>10</v>
      </c>
      <c r="I32" s="8">
        <f>SUM(I6:I31)</f>
        <v>13424405.289999999</v>
      </c>
      <c r="J32" s="8">
        <f>SUM(J6:J31)</f>
        <v>6507550</v>
      </c>
      <c r="K32" s="17">
        <f t="shared" si="0"/>
        <v>19931955.289999999</v>
      </c>
    </row>
  </sheetData>
  <mergeCells count="11">
    <mergeCell ref="A12:A13"/>
    <mergeCell ref="B12:B13"/>
    <mergeCell ref="C12:C13"/>
    <mergeCell ref="E12:E13"/>
    <mergeCell ref="A1:I1"/>
    <mergeCell ref="A3:B3"/>
    <mergeCell ref="H3:I3"/>
    <mergeCell ref="A7:A8"/>
    <mergeCell ref="B7:B8"/>
    <mergeCell ref="C7:C8"/>
    <mergeCell ref="E7:E8"/>
  </mergeCells>
  <pageMargins left="0.7" right="0.7" top="0.75" bottom="0.75" header="0.3" footer="0.3"/>
  <pageSetup paperSize="8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Piotrowska</dc:creator>
  <cp:lastModifiedBy>Magdalena Szymańska</cp:lastModifiedBy>
  <cp:lastPrinted>2024-03-04T12:19:44Z</cp:lastPrinted>
  <dcterms:created xsi:type="dcterms:W3CDTF">2024-02-06T16:28:00Z</dcterms:created>
  <dcterms:modified xsi:type="dcterms:W3CDTF">2024-03-06T08:20:57Z</dcterms:modified>
</cp:coreProperties>
</file>